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275" yWindow="465" windowWidth="27645" windowHeight="14205"/>
  </bookViews>
  <sheets>
    <sheet name="Flota Vehicular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41" i="3"/>
  <c r="C65" i="3"/>
  <c r="C89" i="3"/>
  <c r="C113" i="3"/>
  <c r="C137" i="3"/>
  <c r="C161" i="3"/>
  <c r="C185" i="3"/>
  <c r="C209" i="3"/>
  <c r="C233" i="3"/>
  <c r="C256" i="3"/>
  <c r="C26" i="3"/>
  <c r="C50" i="3"/>
  <c r="C74" i="3"/>
  <c r="C98" i="3"/>
  <c r="C122" i="3"/>
  <c r="C146" i="3"/>
  <c r="C170" i="3"/>
  <c r="C194" i="3"/>
  <c r="C218" i="3"/>
  <c r="C242" i="3"/>
  <c r="C265" i="3"/>
  <c r="C31" i="3"/>
  <c r="C55" i="3"/>
  <c r="C79" i="3"/>
  <c r="C103" i="3"/>
  <c r="C127" i="3"/>
  <c r="C151" i="3"/>
  <c r="C175" i="3"/>
  <c r="C199" i="3"/>
  <c r="C223" i="3"/>
  <c r="C247" i="3"/>
  <c r="C270" i="3"/>
  <c r="C279" i="3"/>
  <c r="B17" i="3"/>
  <c r="B41" i="3"/>
  <c r="B65" i="3"/>
  <c r="B89" i="3"/>
  <c r="B113" i="3"/>
  <c r="B137" i="3"/>
  <c r="B161" i="3"/>
  <c r="B185" i="3"/>
  <c r="B209" i="3"/>
  <c r="B233" i="3"/>
  <c r="B256" i="3"/>
  <c r="B26" i="3"/>
  <c r="B50" i="3"/>
  <c r="B74" i="3"/>
  <c r="B98" i="3"/>
  <c r="B122" i="3"/>
  <c r="B146" i="3"/>
  <c r="B170" i="3"/>
  <c r="B194" i="3"/>
  <c r="B218" i="3"/>
  <c r="B242" i="3"/>
  <c r="B265" i="3"/>
  <c r="B31" i="3"/>
  <c r="B55" i="3"/>
  <c r="B79" i="3"/>
  <c r="B103" i="3"/>
  <c r="B127" i="3"/>
  <c r="B151" i="3"/>
  <c r="B175" i="3"/>
  <c r="B199" i="3"/>
  <c r="B223" i="3"/>
  <c r="B247" i="3"/>
  <c r="B270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69" i="3"/>
  <c r="B269" i="3"/>
  <c r="C268" i="3"/>
  <c r="B268" i="3"/>
  <c r="C267" i="3"/>
  <c r="B267" i="3"/>
  <c r="C266" i="3"/>
  <c r="B266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32" i="3"/>
  <c r="B232" i="3"/>
  <c r="C208" i="3"/>
  <c r="B208" i="3"/>
  <c r="C184" i="3"/>
  <c r="B184" i="3"/>
  <c r="C160" i="3"/>
  <c r="B160" i="3"/>
  <c r="C136" i="3"/>
  <c r="B136" i="3"/>
  <c r="C112" i="3"/>
  <c r="B112" i="3"/>
  <c r="C88" i="3"/>
  <c r="B88" i="3"/>
  <c r="C64" i="3"/>
  <c r="B64" i="3"/>
  <c r="C40" i="3"/>
  <c r="B40" i="3"/>
  <c r="C16" i="3"/>
  <c r="B16" i="3"/>
</calcChain>
</file>

<file path=xl/sharedStrings.xml><?xml version="1.0" encoding="utf-8"?>
<sst xmlns="http://schemas.openxmlformats.org/spreadsheetml/2006/main" count="283" uniqueCount="57">
  <si>
    <t>Descripción:</t>
  </si>
  <si>
    <t>Título:</t>
  </si>
  <si>
    <t>Etiquetas:</t>
  </si>
  <si>
    <t xml:space="preserve">Fecha: </t>
  </si>
  <si>
    <t xml:space="preserve">Viernes 16 de marzo de 2018, 18:00 hrs. </t>
  </si>
  <si>
    <t>Publicante:</t>
  </si>
  <si>
    <t>Secretaría de Movillidad del Estado de Colima</t>
  </si>
  <si>
    <t>Contacto:</t>
  </si>
  <si>
    <t>Blanca Ballesteros Uribe</t>
  </si>
  <si>
    <t>Correo electrónico:</t>
  </si>
  <si>
    <t>blanca.ballesteros.semov@gmail.com</t>
  </si>
  <si>
    <t>CONCEPTO</t>
  </si>
  <si>
    <t>Autos</t>
  </si>
  <si>
    <t>Camiones</t>
  </si>
  <si>
    <t>Ómnibus</t>
  </si>
  <si>
    <t>Remolques</t>
  </si>
  <si>
    <t>Motos</t>
  </si>
  <si>
    <t>Antiguos</t>
  </si>
  <si>
    <t>Demostración</t>
  </si>
  <si>
    <t>Discapacidad</t>
  </si>
  <si>
    <t>DATOS ABIERTOS · SECRETARÍA DE MOVILIDAD</t>
  </si>
  <si>
    <t>Flota vehicular de servicio privado, mercantil y público del Estado de Colima, 2016-2017.</t>
  </si>
  <si>
    <t>Flota vehicular de servicio privado, mercantil y público, por modalidad y municipios del Estado de Colima, para el periodo 2016-2017.</t>
  </si>
  <si>
    <t>Vehículos, Colima, transporte, movilidad.</t>
  </si>
  <si>
    <t>TOTAL 2016</t>
  </si>
  <si>
    <t>TOTAL 2017</t>
  </si>
  <si>
    <t>Armería</t>
  </si>
  <si>
    <t>Flota Privada (total)</t>
  </si>
  <si>
    <t>Flota Mercantil (total)</t>
  </si>
  <si>
    <t>Vehículos de emergencia</t>
  </si>
  <si>
    <t>Flota de Servicio Público (total)</t>
  </si>
  <si>
    <t>Taxis</t>
  </si>
  <si>
    <t>Mixto</t>
  </si>
  <si>
    <t>Carga y Materialistas</t>
  </si>
  <si>
    <t>Colectivo Urbano</t>
  </si>
  <si>
    <t>Colectivo Suburbano</t>
  </si>
  <si>
    <t>Colectivo Foráneo</t>
  </si>
  <si>
    <t>Turístico</t>
  </si>
  <si>
    <t>De Personal</t>
  </si>
  <si>
    <t>Colima</t>
  </si>
  <si>
    <t>Flota Privadal (total)</t>
  </si>
  <si>
    <t>Urbano</t>
  </si>
  <si>
    <t>Suburbano</t>
  </si>
  <si>
    <t>Foráneo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</si>
  <si>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</si>
  <si>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</si>
  <si>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</si>
  <si>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</si>
  <si>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</si>
  <si>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</si>
  <si>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</si>
  <si>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</si>
  <si>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Total Flota Privada en el Estado de Colima</t>
  </si>
  <si>
    <t>Total Flota Mercantil en el Estado de Colima</t>
  </si>
  <si>
    <t>Total Flota de Servicio Público en el Estado de Colima</t>
  </si>
  <si>
    <t>Total Flota en el Estado de Colima</t>
  </si>
  <si>
    <t>Nota metodológica: La información es recabada de los trámites de movimientos vehiculares (bajas, altas y cambios de propietarios de vehículos nuevos en el Estado de Colima, vehículos usados registrados en el Estado, vehículos registrados en otros estados del país y vehículos importados, realizados en las Direcciones Regionales de Colima, Tecomán y Manzanillo que proporcionan la atención a la ciudadanía, durante el año fiscal a cargo de la Direcció General de Regulación y Control de la Secretaría de Movilidad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</si>
</sst>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Colaborate-Light"/>
    </font>
    <font>
      <sz val="11"/>
      <color theme="1"/>
      <name val="Colaborate-Bold"/>
    </font>
    <font>
      <sz val="10"/>
      <color theme="1"/>
      <name val="Colaborate-Medium"/>
    </font>
    <font>
      <b/>
      <sz val="10"/>
      <color rgb="FF000000"/>
      <name val="Colaborate-Light"/>
    </font>
    <font>
      <b/>
      <sz val="8"/>
      <color rgb="FF000000"/>
      <name val="Colaborate-Light"/>
    </font>
    <font>
      <sz val="10"/>
      <color rgb="FF000000"/>
      <name val="Colaborate-Light"/>
    </font>
    <font>
      <sz val="11"/>
      <color rgb="FF000000"/>
      <name val="Colaborate-Light"/>
    </font>
    <font>
      <sz val="12"/>
      <color theme="1"/>
      <name val="Colaborate-Light"/>
    </font>
    <font>
      <sz val="12"/>
      <name val="Colaborate-Light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B7DEE8"/>
        <bgColor rgb="FFB7DEE8"/>
      </patternFill>
    </fill>
    <fill>
      <patternFill patternType="solid">
        <fgColor theme="6"/>
        <bgColor rgb="FFF2F2F2"/>
      </patternFill>
    </fill>
  </fills>
  <borders count="2">
    <border>
      <left/>
      <right/>
      <top/>
      <bottom/>
      <diagonal/>
    </border>
    <border>
      <left style="thin">
        <color rgb="FFCCCCCC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5" fillId="5" borderId="0" xfId="0" applyFont="1" applyFill="1" applyBorder="1" applyAlignment="1"/>
    <xf numFmtId="0" fontId="7" fillId="4" borderId="0" xfId="0" applyFont="1" applyFill="1" applyBorder="1" applyAlignment="1">
      <alignment horizontal="left"/>
    </xf>
    <xf numFmtId="3" fontId="5" fillId="3" borderId="0" xfId="0" applyNumberFormat="1" applyFont="1" applyFill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5" fillId="4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6" borderId="0" xfId="0" applyFont="1" applyFill="1" applyBorder="1" applyAlignment="1">
      <alignment horizontal="left" wrapText="1"/>
    </xf>
    <xf numFmtId="3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74707</xdr:colOff>
      <xdr:row>0</xdr:row>
      <xdr:rowOff>74706</xdr:rowOff>
    </xdr:from>
    <xdr:to>
      <xdr:col>0</xdr:col>
      <xdr:colOff>1035211</xdr:colOff>
      <xdr:row>0</xdr:row>
      <xdr:rowOff>929268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558B247-FE2C-F244-B4C5-E559814F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7" y="74706"/>
          <a:ext cx="960504" cy="854562"/>
        </a:xfrm>
        <a:prstGeom prst="rect">
          <a:avLst/>
        </a:prstGeom>
      </xdr:spPr>
    </xdr:pic>
    <xdr:clientData/>
  </xdr:twoCellAnchor>
  <xdr:twoCellAnchor>
    <xdr:from>
      <xdr:col>0</xdr:col>
      <xdr:colOff>1077900</xdr:colOff>
      <xdr:row>0</xdr:row>
      <xdr:rowOff>661681</xdr:rowOff>
    </xdr:from>
    <xdr:to>
      <xdr:col>2</xdr:col>
      <xdr:colOff>725715</xdr:colOff>
      <xdr:row>0</xdr:row>
      <xdr:rowOff>939160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A443A3E8-01AA-F74F-8A2E-BEF8F97154FC}"/>
            </a:ext>
          </a:extLst>
        </xdr:cNvPr>
        <xdr:cNvSpPr txBox="1"/>
      </xdr:nvSpPr>
      <xdr:spPr>
        <a:xfrm>
          <a:off x="1077900" y="661681"/>
          <a:ext cx="2568815" cy="2774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100" b="0" i="0">
              <a:latin typeface="Clarendon BT" panose="02040704040505020204" pitchFamily="18" charset="0"/>
            </a:rPr>
            <a:t>SECRETAR</a:t>
          </a:r>
          <a:r>
            <a:rPr lang="es-ES" sz="1100" b="0" i="0">
              <a:latin typeface="Clarendon BT" panose="02040704040505020204" pitchFamily="18" charset="0"/>
            </a:rPr>
            <a:t>ÍA DE MOVILIDAD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1"/>
  <sheetViews>
    <sheetView tabSelected="1" zoomScale="110" workbookViewId="0">
      <selection activeCell="H19" sqref="H19"/>
    </sheetView>
  </sheetViews>
  <sheetFormatPr baseColWidth="10" defaultColWidth="10.875" defaultRowHeight="12.75"/>
  <cols>
    <col min="1" max="1" width="23.125" style="1" customWidth="1"/>
    <col min="2" max="2" width="17.875" style="2" customWidth="1"/>
    <col min="3" max="3" width="18" style="2" customWidth="1"/>
    <col min="4" max="16384" width="10.875" style="1"/>
  </cols>
  <sheetData>
    <row r="1" spans="1:28" ht="77.099999999999994" customHeight="1"/>
    <row r="4" spans="1:28" ht="14.25">
      <c r="A4" s="5" t="s">
        <v>20</v>
      </c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>
      <c r="A6" s="6" t="s">
        <v>1</v>
      </c>
      <c r="B6" s="21" t="s">
        <v>21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6" t="s">
        <v>0</v>
      </c>
      <c r="B7" s="21" t="s">
        <v>22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>
      <c r="A8" s="6" t="s">
        <v>2</v>
      </c>
      <c r="B8" s="21" t="s">
        <v>23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6" t="s">
        <v>3</v>
      </c>
      <c r="B9" s="21" t="s">
        <v>4</v>
      </c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>
      <c r="A10" s="6" t="s">
        <v>5</v>
      </c>
      <c r="B10" s="21" t="s">
        <v>6</v>
      </c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>
      <c r="A11" s="6" t="s">
        <v>7</v>
      </c>
      <c r="B11" s="21" t="s">
        <v>8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>
      <c r="A12" s="6" t="s">
        <v>9</v>
      </c>
      <c r="B12" s="21" t="s">
        <v>10</v>
      </c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>
      <c r="A13" s="3"/>
      <c r="B13" s="21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>
      <c r="A14" s="3"/>
      <c r="B14" s="4"/>
      <c r="C14" s="4"/>
    </row>
    <row r="15" spans="1:28">
      <c r="A15" s="7" t="s">
        <v>11</v>
      </c>
      <c r="B15" s="8" t="s">
        <v>24</v>
      </c>
      <c r="C15" s="8" t="s">
        <v>25</v>
      </c>
    </row>
    <row r="16" spans="1:28" s="2" customFormat="1">
      <c r="A16" s="9" t="s">
        <v>26</v>
      </c>
      <c r="B16" s="14">
        <f t="shared" ref="B16:C16" si="0">B17+B26+B31</f>
        <v>10522</v>
      </c>
      <c r="C16" s="14">
        <f t="shared" si="0"/>
        <v>11161</v>
      </c>
    </row>
    <row r="17" spans="1:3">
      <c r="A17" s="10" t="s">
        <v>27</v>
      </c>
      <c r="B17" s="15">
        <f t="shared" ref="B17:C17" si="1">SUM(B18:B25)</f>
        <v>10208</v>
      </c>
      <c r="C17" s="15">
        <f t="shared" si="1"/>
        <v>10861</v>
      </c>
    </row>
    <row r="18" spans="1:3" ht="14.25">
      <c r="A18" s="11" t="s">
        <v>12</v>
      </c>
      <c r="B18" s="16">
        <v>3357</v>
      </c>
      <c r="C18" s="17">
        <v>3578</v>
      </c>
    </row>
    <row r="19" spans="1:3" ht="14.25">
      <c r="A19" s="11" t="s">
        <v>13</v>
      </c>
      <c r="B19" s="16">
        <v>4777</v>
      </c>
      <c r="C19" s="17">
        <v>4888</v>
      </c>
    </row>
    <row r="20" spans="1:3" ht="14.25">
      <c r="A20" s="11" t="s">
        <v>14</v>
      </c>
      <c r="B20" s="16">
        <v>7</v>
      </c>
      <c r="C20" s="18">
        <v>6</v>
      </c>
    </row>
    <row r="21" spans="1:3" ht="14.25">
      <c r="A21" s="11" t="s">
        <v>15</v>
      </c>
      <c r="B21" s="16">
        <v>93</v>
      </c>
      <c r="C21" s="18">
        <v>100</v>
      </c>
    </row>
    <row r="22" spans="1:3" ht="14.25">
      <c r="A22" s="11" t="s">
        <v>16</v>
      </c>
      <c r="B22" s="16">
        <v>1966</v>
      </c>
      <c r="C22" s="17">
        <v>2282</v>
      </c>
    </row>
    <row r="23" spans="1:3" ht="14.25">
      <c r="A23" s="11" t="s">
        <v>17</v>
      </c>
      <c r="B23" s="16">
        <v>0</v>
      </c>
      <c r="C23" s="18">
        <v>0</v>
      </c>
    </row>
    <row r="24" spans="1:3" ht="14.25">
      <c r="A24" s="11" t="s">
        <v>18</v>
      </c>
      <c r="B24" s="16">
        <v>0</v>
      </c>
      <c r="C24" s="18">
        <v>0</v>
      </c>
    </row>
    <row r="25" spans="1:3" ht="14.25">
      <c r="A25" s="11" t="s">
        <v>19</v>
      </c>
      <c r="B25" s="16">
        <v>8</v>
      </c>
      <c r="C25" s="18">
        <v>7</v>
      </c>
    </row>
    <row r="26" spans="1:3">
      <c r="A26" s="10" t="s">
        <v>28</v>
      </c>
      <c r="B26" s="15">
        <f t="shared" ref="B26:C26" si="2">SUM(B27:B30)</f>
        <v>224</v>
      </c>
      <c r="C26" s="15">
        <f t="shared" si="2"/>
        <v>210</v>
      </c>
    </row>
    <row r="27" spans="1:3" ht="14.25">
      <c r="A27" s="11" t="s">
        <v>12</v>
      </c>
      <c r="B27" s="16">
        <v>47</v>
      </c>
      <c r="C27" s="18">
        <v>42</v>
      </c>
    </row>
    <row r="28" spans="1:3" ht="14.25">
      <c r="A28" s="11" t="s">
        <v>13</v>
      </c>
      <c r="B28" s="16">
        <v>161</v>
      </c>
      <c r="C28" s="18">
        <v>152</v>
      </c>
    </row>
    <row r="29" spans="1:3" ht="14.25">
      <c r="A29" s="11" t="s">
        <v>16</v>
      </c>
      <c r="B29" s="16">
        <v>16</v>
      </c>
      <c r="C29" s="18">
        <v>16</v>
      </c>
    </row>
    <row r="30" spans="1:3">
      <c r="A30" s="11" t="s">
        <v>29</v>
      </c>
      <c r="B30" s="16">
        <v>0</v>
      </c>
      <c r="C30" s="16">
        <v>0</v>
      </c>
    </row>
    <row r="31" spans="1:3">
      <c r="A31" s="10" t="s">
        <v>30</v>
      </c>
      <c r="B31" s="15">
        <f t="shared" ref="B31:C31" si="3">SUM(B32:B39)</f>
        <v>90</v>
      </c>
      <c r="C31" s="15">
        <f t="shared" si="3"/>
        <v>90</v>
      </c>
    </row>
    <row r="32" spans="1:3" ht="14.25">
      <c r="A32" s="11" t="s">
        <v>31</v>
      </c>
      <c r="B32" s="16">
        <v>56</v>
      </c>
      <c r="C32" s="18">
        <v>56</v>
      </c>
    </row>
    <row r="33" spans="1:3">
      <c r="A33" s="11" t="s">
        <v>32</v>
      </c>
      <c r="B33" s="25">
        <v>24</v>
      </c>
      <c r="C33" s="27">
        <v>24</v>
      </c>
    </row>
    <row r="34" spans="1:3">
      <c r="A34" s="11" t="s">
        <v>33</v>
      </c>
      <c r="B34" s="26"/>
      <c r="C34" s="28"/>
    </row>
    <row r="35" spans="1:3" ht="14.25">
      <c r="A35" s="11" t="s">
        <v>34</v>
      </c>
      <c r="B35" s="16">
        <v>10</v>
      </c>
      <c r="C35" s="18">
        <v>10</v>
      </c>
    </row>
    <row r="36" spans="1:3">
      <c r="A36" s="11" t="s">
        <v>35</v>
      </c>
      <c r="B36" s="16">
        <v>0</v>
      </c>
      <c r="C36" s="16">
        <v>0</v>
      </c>
    </row>
    <row r="37" spans="1:3">
      <c r="A37" s="11" t="s">
        <v>36</v>
      </c>
      <c r="B37" s="16">
        <v>0</v>
      </c>
      <c r="C37" s="16">
        <v>0</v>
      </c>
    </row>
    <row r="38" spans="1:3">
      <c r="A38" s="11" t="s">
        <v>37</v>
      </c>
      <c r="B38" s="16">
        <v>0</v>
      </c>
      <c r="C38" s="16">
        <v>0</v>
      </c>
    </row>
    <row r="39" spans="1:3">
      <c r="A39" s="11" t="s">
        <v>38</v>
      </c>
      <c r="B39" s="16">
        <v>0</v>
      </c>
      <c r="C39" s="16">
        <v>0</v>
      </c>
    </row>
    <row r="40" spans="1:3">
      <c r="A40" s="9" t="s">
        <v>39</v>
      </c>
      <c r="B40" s="14">
        <f t="shared" ref="B40:C40" si="4">B41+B50+B55</f>
        <v>95703</v>
      </c>
      <c r="C40" s="14">
        <f t="shared" si="4"/>
        <v>98722</v>
      </c>
    </row>
    <row r="41" spans="1:3">
      <c r="A41" s="10" t="s">
        <v>40</v>
      </c>
      <c r="B41" s="15">
        <f t="shared" ref="B41:C41" si="5">SUM(B42:B49)</f>
        <v>84653</v>
      </c>
      <c r="C41" s="15">
        <f t="shared" si="5"/>
        <v>88620</v>
      </c>
    </row>
    <row r="42" spans="1:3" ht="14.25">
      <c r="A42" s="11" t="s">
        <v>12</v>
      </c>
      <c r="B42" s="16">
        <v>49208</v>
      </c>
      <c r="C42" s="17">
        <v>51439</v>
      </c>
    </row>
    <row r="43" spans="1:3" ht="14.25">
      <c r="A43" s="11" t="s">
        <v>13</v>
      </c>
      <c r="B43" s="16">
        <v>21070</v>
      </c>
      <c r="C43" s="17">
        <v>21626</v>
      </c>
    </row>
    <row r="44" spans="1:3" ht="14.25">
      <c r="A44" s="11" t="s">
        <v>14</v>
      </c>
      <c r="B44" s="16">
        <v>43</v>
      </c>
      <c r="C44" s="18">
        <v>52</v>
      </c>
    </row>
    <row r="45" spans="1:3" ht="14.25">
      <c r="A45" s="11" t="s">
        <v>15</v>
      </c>
      <c r="B45" s="16">
        <v>1104</v>
      </c>
      <c r="C45" s="17">
        <v>1160</v>
      </c>
    </row>
    <row r="46" spans="1:3" ht="14.25">
      <c r="A46" s="11" t="s">
        <v>16</v>
      </c>
      <c r="B46" s="16">
        <v>12589</v>
      </c>
      <c r="C46" s="17">
        <v>13734</v>
      </c>
    </row>
    <row r="47" spans="1:3" ht="14.25">
      <c r="A47" s="11" t="s">
        <v>17</v>
      </c>
      <c r="B47" s="16">
        <v>58</v>
      </c>
      <c r="C47" s="18">
        <v>58</v>
      </c>
    </row>
    <row r="48" spans="1:3" ht="14.25">
      <c r="A48" s="11" t="s">
        <v>18</v>
      </c>
      <c r="B48" s="16">
        <v>251</v>
      </c>
      <c r="C48" s="18">
        <v>245</v>
      </c>
    </row>
    <row r="49" spans="1:3" ht="14.25">
      <c r="A49" s="11" t="s">
        <v>19</v>
      </c>
      <c r="B49" s="16">
        <v>330</v>
      </c>
      <c r="C49" s="18">
        <v>306</v>
      </c>
    </row>
    <row r="50" spans="1:3">
      <c r="A50" s="10" t="s">
        <v>28</v>
      </c>
      <c r="B50" s="15">
        <f t="shared" ref="B50:C50" si="6">SUM(B51:B54)</f>
        <v>9703</v>
      </c>
      <c r="C50" s="15">
        <f t="shared" si="6"/>
        <v>8707</v>
      </c>
    </row>
    <row r="51" spans="1:3" ht="14.25">
      <c r="A51" s="11" t="s">
        <v>12</v>
      </c>
      <c r="B51" s="16">
        <v>3640</v>
      </c>
      <c r="C51" s="17">
        <v>3142</v>
      </c>
    </row>
    <row r="52" spans="1:3" ht="14.25">
      <c r="A52" s="11" t="s">
        <v>13</v>
      </c>
      <c r="B52" s="16">
        <v>4692</v>
      </c>
      <c r="C52" s="17">
        <v>4293</v>
      </c>
    </row>
    <row r="53" spans="1:3" ht="14.25">
      <c r="A53" s="11" t="s">
        <v>16</v>
      </c>
      <c r="B53" s="16">
        <v>1371</v>
      </c>
      <c r="C53" s="17">
        <v>1272</v>
      </c>
    </row>
    <row r="54" spans="1:3">
      <c r="A54" s="11" t="s">
        <v>29</v>
      </c>
      <c r="B54" s="16">
        <v>0</v>
      </c>
      <c r="C54" s="19">
        <v>0</v>
      </c>
    </row>
    <row r="55" spans="1:3">
      <c r="A55" s="10" t="s">
        <v>30</v>
      </c>
      <c r="B55" s="15">
        <f t="shared" ref="B55:C55" si="7">SUM(B56:B63)</f>
        <v>1347</v>
      </c>
      <c r="C55" s="15">
        <f t="shared" si="7"/>
        <v>1395</v>
      </c>
    </row>
    <row r="56" spans="1:3" ht="14.25">
      <c r="A56" s="11" t="s">
        <v>31</v>
      </c>
      <c r="B56" s="16">
        <v>842</v>
      </c>
      <c r="C56" s="18">
        <v>895</v>
      </c>
    </row>
    <row r="57" spans="1:3">
      <c r="A57" s="11" t="s">
        <v>32</v>
      </c>
      <c r="B57" s="29">
        <v>200</v>
      </c>
      <c r="C57" s="27">
        <v>199</v>
      </c>
    </row>
    <row r="58" spans="1:3">
      <c r="A58" s="11" t="s">
        <v>33</v>
      </c>
      <c r="B58" s="26"/>
      <c r="C58" s="28"/>
    </row>
    <row r="59" spans="1:3" ht="14.25">
      <c r="A59" s="11" t="s">
        <v>41</v>
      </c>
      <c r="B59" s="16">
        <v>305</v>
      </c>
      <c r="C59" s="18">
        <v>301</v>
      </c>
    </row>
    <row r="60" spans="1:3">
      <c r="A60" s="11" t="s">
        <v>42</v>
      </c>
      <c r="B60" s="16">
        <v>0</v>
      </c>
      <c r="C60" s="19">
        <v>0</v>
      </c>
    </row>
    <row r="61" spans="1:3">
      <c r="A61" s="11" t="s">
        <v>43</v>
      </c>
      <c r="B61" s="16">
        <v>0</v>
      </c>
      <c r="C61" s="19">
        <v>0</v>
      </c>
    </row>
    <row r="62" spans="1:3">
      <c r="A62" s="11" t="s">
        <v>37</v>
      </c>
      <c r="B62" s="16">
        <v>0</v>
      </c>
      <c r="C62" s="19">
        <v>0</v>
      </c>
    </row>
    <row r="63" spans="1:3">
      <c r="A63" s="11" t="s">
        <v>38</v>
      </c>
      <c r="B63" s="16">
        <v>0</v>
      </c>
      <c r="C63" s="19">
        <v>0</v>
      </c>
    </row>
    <row r="64" spans="1:3">
      <c r="A64" s="12" t="s">
        <v>44</v>
      </c>
      <c r="B64" s="14">
        <f t="shared" ref="B64:C64" si="8">B65+B74+B79</f>
        <v>6653</v>
      </c>
      <c r="C64" s="14">
        <f t="shared" si="8"/>
        <v>6924</v>
      </c>
    </row>
    <row r="65" spans="1:3">
      <c r="A65" s="10" t="s">
        <v>40</v>
      </c>
      <c r="B65" s="15">
        <f t="shared" ref="B65:C65" si="9">SUM(B66:B73)</f>
        <v>6457</v>
      </c>
      <c r="C65" s="15">
        <f t="shared" si="9"/>
        <v>6741</v>
      </c>
    </row>
    <row r="66" spans="1:3" ht="14.25">
      <c r="A66" s="11" t="s">
        <v>12</v>
      </c>
      <c r="B66" s="16">
        <v>2859</v>
      </c>
      <c r="C66" s="17">
        <v>3010</v>
      </c>
    </row>
    <row r="67" spans="1:3" ht="14.25">
      <c r="A67" s="11" t="s">
        <v>13</v>
      </c>
      <c r="B67" s="16">
        <v>2938</v>
      </c>
      <c r="C67" s="17">
        <v>2968</v>
      </c>
    </row>
    <row r="68" spans="1:3" ht="14.25">
      <c r="A68" s="11" t="s">
        <v>14</v>
      </c>
      <c r="B68" s="16">
        <v>7</v>
      </c>
      <c r="C68" s="18">
        <v>8</v>
      </c>
    </row>
    <row r="69" spans="1:3" ht="14.25">
      <c r="A69" s="11" t="s">
        <v>15</v>
      </c>
      <c r="B69" s="16">
        <v>42</v>
      </c>
      <c r="C69" s="18">
        <v>48</v>
      </c>
    </row>
    <row r="70" spans="1:3" ht="14.25">
      <c r="A70" s="11" t="s">
        <v>16</v>
      </c>
      <c r="B70" s="16">
        <v>583</v>
      </c>
      <c r="C70" s="18">
        <v>682</v>
      </c>
    </row>
    <row r="71" spans="1:3" ht="14.25">
      <c r="A71" s="11" t="s">
        <v>17</v>
      </c>
      <c r="B71" s="16">
        <v>4</v>
      </c>
      <c r="C71" s="18">
        <v>4</v>
      </c>
    </row>
    <row r="72" spans="1:3" ht="14.25">
      <c r="A72" s="11" t="s">
        <v>18</v>
      </c>
      <c r="B72" s="16">
        <v>0</v>
      </c>
      <c r="C72" s="18">
        <v>0</v>
      </c>
    </row>
    <row r="73" spans="1:3" ht="14.25">
      <c r="A73" s="11" t="s">
        <v>19</v>
      </c>
      <c r="B73" s="16">
        <v>24</v>
      </c>
      <c r="C73" s="18">
        <v>21</v>
      </c>
    </row>
    <row r="74" spans="1:3">
      <c r="A74" s="10" t="s">
        <v>28</v>
      </c>
      <c r="B74" s="15">
        <f t="shared" ref="B74:C74" si="10">SUM(B75:B78)</f>
        <v>168</v>
      </c>
      <c r="C74" s="15">
        <f t="shared" si="10"/>
        <v>154</v>
      </c>
    </row>
    <row r="75" spans="1:3" ht="14.25">
      <c r="A75" s="11" t="s">
        <v>12</v>
      </c>
      <c r="B75" s="16">
        <v>55</v>
      </c>
      <c r="C75" s="18">
        <v>48</v>
      </c>
    </row>
    <row r="76" spans="1:3" ht="14.25">
      <c r="A76" s="11" t="s">
        <v>13</v>
      </c>
      <c r="B76" s="16">
        <v>98</v>
      </c>
      <c r="C76" s="18">
        <v>93</v>
      </c>
    </row>
    <row r="77" spans="1:3" ht="14.25">
      <c r="A77" s="11" t="s">
        <v>16</v>
      </c>
      <c r="B77" s="16">
        <v>15</v>
      </c>
      <c r="C77" s="18">
        <v>13</v>
      </c>
    </row>
    <row r="78" spans="1:3" ht="14.25">
      <c r="A78" s="11" t="s">
        <v>29</v>
      </c>
      <c r="B78" s="16">
        <v>0</v>
      </c>
      <c r="C78" s="18"/>
    </row>
    <row r="79" spans="1:3">
      <c r="A79" s="10" t="s">
        <v>30</v>
      </c>
      <c r="B79" s="15">
        <f t="shared" ref="B79:C79" si="11">SUM(B80:B87)</f>
        <v>28</v>
      </c>
      <c r="C79" s="15">
        <f t="shared" si="11"/>
        <v>29</v>
      </c>
    </row>
    <row r="80" spans="1:3" ht="14.25">
      <c r="A80" s="11" t="s">
        <v>31</v>
      </c>
      <c r="B80" s="16">
        <v>18</v>
      </c>
      <c r="C80" s="18">
        <v>18</v>
      </c>
    </row>
    <row r="81" spans="1:3">
      <c r="A81" s="11" t="s">
        <v>32</v>
      </c>
      <c r="B81" s="29">
        <v>4</v>
      </c>
      <c r="C81" s="27">
        <v>4</v>
      </c>
    </row>
    <row r="82" spans="1:3">
      <c r="A82" s="11" t="s">
        <v>33</v>
      </c>
      <c r="B82" s="26"/>
      <c r="C82" s="28"/>
    </row>
    <row r="83" spans="1:3">
      <c r="A83" s="11" t="s">
        <v>42</v>
      </c>
      <c r="B83" s="16">
        <v>0</v>
      </c>
      <c r="C83" s="19">
        <v>0</v>
      </c>
    </row>
    <row r="84" spans="1:3" ht="14.25">
      <c r="A84" s="11" t="s">
        <v>41</v>
      </c>
      <c r="B84" s="16">
        <v>6</v>
      </c>
      <c r="C84" s="18">
        <v>7</v>
      </c>
    </row>
    <row r="85" spans="1:3">
      <c r="A85" s="11" t="s">
        <v>43</v>
      </c>
      <c r="B85" s="16">
        <v>0</v>
      </c>
      <c r="C85" s="19">
        <v>0</v>
      </c>
    </row>
    <row r="86" spans="1:3">
      <c r="A86" s="11" t="s">
        <v>37</v>
      </c>
      <c r="B86" s="16">
        <v>0</v>
      </c>
      <c r="C86" s="19">
        <v>0</v>
      </c>
    </row>
    <row r="87" spans="1:3">
      <c r="A87" s="11" t="s">
        <v>38</v>
      </c>
      <c r="B87" s="16">
        <v>0</v>
      </c>
      <c r="C87" s="19">
        <v>0</v>
      </c>
    </row>
    <row r="88" spans="1:3">
      <c r="A88" s="12" t="s">
        <v>45</v>
      </c>
      <c r="B88" s="14">
        <f t="shared" ref="B88:C88" si="12">B89+B98+B103</f>
        <v>6847</v>
      </c>
      <c r="C88" s="14">
        <f t="shared" si="12"/>
        <v>7172</v>
      </c>
    </row>
    <row r="89" spans="1:3">
      <c r="A89" s="10" t="s">
        <v>40</v>
      </c>
      <c r="B89" s="15">
        <f t="shared" ref="B89:C89" si="13">SUM(B90:B97)</f>
        <v>6688</v>
      </c>
      <c r="C89" s="15">
        <f t="shared" si="13"/>
        <v>7019</v>
      </c>
    </row>
    <row r="90" spans="1:3" ht="14.25">
      <c r="A90" s="11" t="s">
        <v>12</v>
      </c>
      <c r="B90" s="16">
        <v>2546</v>
      </c>
      <c r="C90" s="17">
        <v>2714</v>
      </c>
    </row>
    <row r="91" spans="1:3" ht="14.25">
      <c r="A91" s="11" t="s">
        <v>13</v>
      </c>
      <c r="B91" s="16">
        <v>3009</v>
      </c>
      <c r="C91" s="17">
        <v>3027</v>
      </c>
    </row>
    <row r="92" spans="1:3" ht="14.25">
      <c r="A92" s="11" t="s">
        <v>14</v>
      </c>
      <c r="B92" s="16">
        <v>2</v>
      </c>
      <c r="C92" s="18">
        <v>4</v>
      </c>
    </row>
    <row r="93" spans="1:3" ht="14.25">
      <c r="A93" s="11" t="s">
        <v>15</v>
      </c>
      <c r="B93" s="16">
        <v>25</v>
      </c>
      <c r="C93" s="18">
        <v>31</v>
      </c>
    </row>
    <row r="94" spans="1:3" ht="14.25">
      <c r="A94" s="11" t="s">
        <v>16</v>
      </c>
      <c r="B94" s="16">
        <v>1080</v>
      </c>
      <c r="C94" s="17">
        <v>1218</v>
      </c>
    </row>
    <row r="95" spans="1:3" ht="14.25">
      <c r="A95" s="11" t="s">
        <v>17</v>
      </c>
      <c r="B95" s="16">
        <v>1</v>
      </c>
      <c r="C95" s="18">
        <v>1</v>
      </c>
    </row>
    <row r="96" spans="1:3" ht="14.25">
      <c r="A96" s="11" t="s">
        <v>18</v>
      </c>
      <c r="B96" s="16">
        <v>0</v>
      </c>
      <c r="C96" s="18">
        <v>0</v>
      </c>
    </row>
    <row r="97" spans="1:3" ht="14.25">
      <c r="A97" s="11" t="s">
        <v>19</v>
      </c>
      <c r="B97" s="16">
        <v>25</v>
      </c>
      <c r="C97" s="18">
        <v>24</v>
      </c>
    </row>
    <row r="98" spans="1:3">
      <c r="A98" s="10" t="s">
        <v>28</v>
      </c>
      <c r="B98" s="15">
        <f t="shared" ref="B98:C98" si="14">SUM(B99:B102)</f>
        <v>115</v>
      </c>
      <c r="C98" s="15">
        <f t="shared" si="14"/>
        <v>109</v>
      </c>
    </row>
    <row r="99" spans="1:3" ht="14.25">
      <c r="A99" s="11" t="s">
        <v>12</v>
      </c>
      <c r="B99" s="16">
        <v>19</v>
      </c>
      <c r="C99" s="18">
        <v>17</v>
      </c>
    </row>
    <row r="100" spans="1:3" ht="14.25">
      <c r="A100" s="11" t="s">
        <v>13</v>
      </c>
      <c r="B100" s="16">
        <v>79</v>
      </c>
      <c r="C100" s="18">
        <v>75</v>
      </c>
    </row>
    <row r="101" spans="1:3" ht="14.25">
      <c r="A101" s="11" t="s">
        <v>16</v>
      </c>
      <c r="B101" s="16">
        <v>17</v>
      </c>
      <c r="C101" s="18">
        <v>17</v>
      </c>
    </row>
    <row r="102" spans="1:3" ht="14.25">
      <c r="A102" s="11" t="s">
        <v>29</v>
      </c>
      <c r="B102" s="16">
        <v>0</v>
      </c>
      <c r="C102" s="18"/>
    </row>
    <row r="103" spans="1:3">
      <c r="A103" s="10" t="s">
        <v>30</v>
      </c>
      <c r="B103" s="15">
        <f t="shared" ref="B103:C103" si="15">SUM(B104:B111)</f>
        <v>44</v>
      </c>
      <c r="C103" s="15">
        <f t="shared" si="15"/>
        <v>44</v>
      </c>
    </row>
    <row r="104" spans="1:3" ht="14.25">
      <c r="A104" s="11" t="s">
        <v>31</v>
      </c>
      <c r="B104" s="16">
        <v>36</v>
      </c>
      <c r="C104" s="18">
        <v>36</v>
      </c>
    </row>
    <row r="105" spans="1:3">
      <c r="A105" s="11" t="s">
        <v>32</v>
      </c>
      <c r="B105" s="29">
        <v>5</v>
      </c>
      <c r="C105" s="27">
        <v>5</v>
      </c>
    </row>
    <row r="106" spans="1:3">
      <c r="A106" s="11" t="s">
        <v>33</v>
      </c>
      <c r="B106" s="26"/>
      <c r="C106" s="28"/>
    </row>
    <row r="107" spans="1:3" ht="14.25">
      <c r="A107" s="11" t="s">
        <v>42</v>
      </c>
      <c r="B107" s="16">
        <v>0</v>
      </c>
      <c r="C107" s="18"/>
    </row>
    <row r="108" spans="1:3" ht="14.25">
      <c r="A108" s="11" t="s">
        <v>41</v>
      </c>
      <c r="B108" s="16">
        <v>3</v>
      </c>
      <c r="C108" s="18">
        <v>3</v>
      </c>
    </row>
    <row r="109" spans="1:3">
      <c r="A109" s="11" t="s">
        <v>43</v>
      </c>
      <c r="B109" s="16">
        <v>0</v>
      </c>
      <c r="C109" s="19">
        <v>0</v>
      </c>
    </row>
    <row r="110" spans="1:3">
      <c r="A110" s="11" t="s">
        <v>37</v>
      </c>
      <c r="B110" s="16">
        <v>0</v>
      </c>
      <c r="C110" s="19">
        <v>0</v>
      </c>
    </row>
    <row r="111" spans="1:3">
      <c r="A111" s="11" t="s">
        <v>38</v>
      </c>
      <c r="B111" s="16">
        <v>0</v>
      </c>
      <c r="C111" s="19">
        <v>0</v>
      </c>
    </row>
    <row r="112" spans="1:3">
      <c r="A112" s="12" t="s">
        <v>46</v>
      </c>
      <c r="B112" s="14">
        <f t="shared" ref="B112:C112" si="16">B113+B122+B127</f>
        <v>11598</v>
      </c>
      <c r="C112" s="14">
        <f t="shared" si="16"/>
        <v>12104</v>
      </c>
    </row>
    <row r="113" spans="1:3">
      <c r="A113" s="10" t="s">
        <v>40</v>
      </c>
      <c r="B113" s="15">
        <f t="shared" ref="B113:C113" si="17">SUM(B114:B121)</f>
        <v>11078</v>
      </c>
      <c r="C113" s="15">
        <f t="shared" si="17"/>
        <v>11621</v>
      </c>
    </row>
    <row r="114" spans="1:3" ht="14.25">
      <c r="A114" s="11" t="s">
        <v>12</v>
      </c>
      <c r="B114" s="16">
        <v>5136</v>
      </c>
      <c r="C114" s="17">
        <v>5463</v>
      </c>
    </row>
    <row r="115" spans="1:3" ht="14.25">
      <c r="A115" s="11" t="s">
        <v>13</v>
      </c>
      <c r="B115" s="16">
        <v>5152</v>
      </c>
      <c r="C115" s="17">
        <v>5227</v>
      </c>
    </row>
    <row r="116" spans="1:3" ht="14.25">
      <c r="A116" s="11" t="s">
        <v>14</v>
      </c>
      <c r="B116" s="16">
        <v>7</v>
      </c>
      <c r="C116" s="18">
        <v>10</v>
      </c>
    </row>
    <row r="117" spans="1:3" ht="14.25">
      <c r="A117" s="11" t="s">
        <v>15</v>
      </c>
      <c r="B117" s="16">
        <v>117</v>
      </c>
      <c r="C117" s="18">
        <v>132</v>
      </c>
    </row>
    <row r="118" spans="1:3" ht="14.25">
      <c r="A118" s="11" t="s">
        <v>16</v>
      </c>
      <c r="B118" s="16">
        <v>630</v>
      </c>
      <c r="C118" s="18">
        <v>756</v>
      </c>
    </row>
    <row r="119" spans="1:3" ht="14.25">
      <c r="A119" s="11" t="s">
        <v>17</v>
      </c>
      <c r="B119" s="16">
        <v>3</v>
      </c>
      <c r="C119" s="18">
        <v>3</v>
      </c>
    </row>
    <row r="120" spans="1:3" ht="14.25">
      <c r="A120" s="11" t="s">
        <v>18</v>
      </c>
      <c r="B120" s="16">
        <v>2</v>
      </c>
      <c r="C120" s="18">
        <v>2</v>
      </c>
    </row>
    <row r="121" spans="1:3" ht="14.25">
      <c r="A121" s="11" t="s">
        <v>19</v>
      </c>
      <c r="B121" s="16">
        <v>31</v>
      </c>
      <c r="C121" s="18">
        <v>28</v>
      </c>
    </row>
    <row r="122" spans="1:3">
      <c r="A122" s="10" t="s">
        <v>28</v>
      </c>
      <c r="B122" s="15">
        <f t="shared" ref="B122:C122" si="18">SUM(B123:B126)</f>
        <v>476</v>
      </c>
      <c r="C122" s="15">
        <f t="shared" si="18"/>
        <v>439</v>
      </c>
    </row>
    <row r="123" spans="1:3" ht="14.25">
      <c r="A123" s="11" t="s">
        <v>12</v>
      </c>
      <c r="B123" s="16">
        <v>91</v>
      </c>
      <c r="C123" s="18">
        <v>88</v>
      </c>
    </row>
    <row r="124" spans="1:3" ht="14.25">
      <c r="A124" s="11" t="s">
        <v>13</v>
      </c>
      <c r="B124" s="16">
        <v>377</v>
      </c>
      <c r="C124" s="18">
        <v>342</v>
      </c>
    </row>
    <row r="125" spans="1:3" ht="14.25">
      <c r="A125" s="11" t="s">
        <v>16</v>
      </c>
      <c r="B125" s="16">
        <v>8</v>
      </c>
      <c r="C125" s="18">
        <v>9</v>
      </c>
    </row>
    <row r="126" spans="1:3" ht="14.25">
      <c r="A126" s="11" t="s">
        <v>29</v>
      </c>
      <c r="B126" s="16">
        <v>0</v>
      </c>
      <c r="C126" s="18"/>
    </row>
    <row r="127" spans="1:3">
      <c r="A127" s="10" t="s">
        <v>30</v>
      </c>
      <c r="B127" s="15">
        <f t="shared" ref="B127:C127" si="19">SUM(B128:B135)</f>
        <v>44</v>
      </c>
      <c r="C127" s="15">
        <f t="shared" si="19"/>
        <v>44</v>
      </c>
    </row>
    <row r="128" spans="1:3" ht="14.25">
      <c r="A128" s="11" t="s">
        <v>31</v>
      </c>
      <c r="B128" s="16">
        <v>41</v>
      </c>
      <c r="C128" s="18">
        <v>41</v>
      </c>
    </row>
    <row r="129" spans="1:3">
      <c r="A129" s="11" t="s">
        <v>32</v>
      </c>
      <c r="B129" s="29">
        <v>2</v>
      </c>
      <c r="C129" s="27">
        <v>2</v>
      </c>
    </row>
    <row r="130" spans="1:3">
      <c r="A130" s="11" t="s">
        <v>33</v>
      </c>
      <c r="B130" s="26"/>
      <c r="C130" s="28"/>
    </row>
    <row r="131" spans="1:3" ht="14.25">
      <c r="A131" s="11" t="s">
        <v>42</v>
      </c>
      <c r="B131" s="16">
        <v>0</v>
      </c>
      <c r="C131" s="18"/>
    </row>
    <row r="132" spans="1:3" ht="14.25">
      <c r="A132" s="11" t="s">
        <v>41</v>
      </c>
      <c r="B132" s="16">
        <v>1</v>
      </c>
      <c r="C132" s="18">
        <v>1</v>
      </c>
    </row>
    <row r="133" spans="1:3">
      <c r="A133" s="11" t="s">
        <v>43</v>
      </c>
      <c r="B133" s="16">
        <v>0</v>
      </c>
      <c r="C133" s="19">
        <v>0</v>
      </c>
    </row>
    <row r="134" spans="1:3">
      <c r="A134" s="11" t="s">
        <v>37</v>
      </c>
      <c r="B134" s="16">
        <v>0</v>
      </c>
      <c r="C134" s="19">
        <v>0</v>
      </c>
    </row>
    <row r="135" spans="1:3">
      <c r="A135" s="11" t="s">
        <v>38</v>
      </c>
      <c r="B135" s="16">
        <v>0</v>
      </c>
      <c r="C135" s="19">
        <v>0</v>
      </c>
    </row>
    <row r="136" spans="1:3">
      <c r="A136" s="12" t="s">
        <v>47</v>
      </c>
      <c r="B136" s="14">
        <f t="shared" ref="B136:C136" si="20">B137+B146+B151</f>
        <v>2067</v>
      </c>
      <c r="C136" s="14">
        <f t="shared" si="20"/>
        <v>2158</v>
      </c>
    </row>
    <row r="137" spans="1:3">
      <c r="A137" s="10" t="s">
        <v>40</v>
      </c>
      <c r="B137" s="15">
        <f t="shared" ref="B137:C137" si="21">SUM(B138:B145)</f>
        <v>2015</v>
      </c>
      <c r="C137" s="15">
        <f t="shared" si="21"/>
        <v>2106</v>
      </c>
    </row>
    <row r="138" spans="1:3" ht="14.25">
      <c r="A138" s="11" t="s">
        <v>12</v>
      </c>
      <c r="B138" s="16">
        <v>690</v>
      </c>
      <c r="C138" s="18">
        <v>737</v>
      </c>
    </row>
    <row r="139" spans="1:3" ht="14.25">
      <c r="A139" s="11" t="s">
        <v>13</v>
      </c>
      <c r="B139" s="16">
        <v>1161</v>
      </c>
      <c r="C139" s="17">
        <v>1172</v>
      </c>
    </row>
    <row r="140" spans="1:3" ht="14.25">
      <c r="A140" s="11" t="s">
        <v>14</v>
      </c>
      <c r="B140" s="16">
        <v>3</v>
      </c>
      <c r="C140" s="18">
        <v>3</v>
      </c>
    </row>
    <row r="141" spans="1:3" ht="14.25">
      <c r="A141" s="11" t="s">
        <v>15</v>
      </c>
      <c r="B141" s="16">
        <v>14</v>
      </c>
      <c r="C141" s="18">
        <v>18</v>
      </c>
    </row>
    <row r="142" spans="1:3" ht="14.25">
      <c r="A142" s="11" t="s">
        <v>16</v>
      </c>
      <c r="B142" s="16">
        <v>146</v>
      </c>
      <c r="C142" s="18">
        <v>175</v>
      </c>
    </row>
    <row r="143" spans="1:3" ht="14.25">
      <c r="A143" s="11" t="s">
        <v>17</v>
      </c>
      <c r="B143" s="16">
        <v>0</v>
      </c>
      <c r="C143" s="18">
        <v>0</v>
      </c>
    </row>
    <row r="144" spans="1:3" ht="14.25">
      <c r="A144" s="11" t="s">
        <v>18</v>
      </c>
      <c r="B144" s="16">
        <v>0</v>
      </c>
      <c r="C144" s="18">
        <v>0</v>
      </c>
    </row>
    <row r="145" spans="1:3" ht="14.25">
      <c r="A145" s="11" t="s">
        <v>19</v>
      </c>
      <c r="B145" s="16">
        <v>1</v>
      </c>
      <c r="C145" s="18">
        <v>1</v>
      </c>
    </row>
    <row r="146" spans="1:3">
      <c r="A146" s="10" t="s">
        <v>28</v>
      </c>
      <c r="B146" s="15">
        <f t="shared" ref="B146:C146" si="22">SUM(B147:B150)</f>
        <v>41</v>
      </c>
      <c r="C146" s="15">
        <f t="shared" si="22"/>
        <v>41</v>
      </c>
    </row>
    <row r="147" spans="1:3" ht="14.25">
      <c r="A147" s="11" t="s">
        <v>12</v>
      </c>
      <c r="B147" s="16">
        <v>17</v>
      </c>
      <c r="C147" s="18">
        <v>18</v>
      </c>
    </row>
    <row r="148" spans="1:3" ht="14.25">
      <c r="A148" s="11" t="s">
        <v>13</v>
      </c>
      <c r="B148" s="16">
        <v>20</v>
      </c>
      <c r="C148" s="18">
        <v>19</v>
      </c>
    </row>
    <row r="149" spans="1:3" ht="14.25">
      <c r="A149" s="11" t="s">
        <v>16</v>
      </c>
      <c r="B149" s="16">
        <v>4</v>
      </c>
      <c r="C149" s="18">
        <v>4</v>
      </c>
    </row>
    <row r="150" spans="1:3">
      <c r="A150" s="11" t="s">
        <v>29</v>
      </c>
      <c r="B150" s="16">
        <v>0</v>
      </c>
      <c r="C150" s="16">
        <v>0</v>
      </c>
    </row>
    <row r="151" spans="1:3">
      <c r="A151" s="10" t="s">
        <v>30</v>
      </c>
      <c r="B151" s="15">
        <f t="shared" ref="B151:C151" si="23">SUM(B152:B159)</f>
        <v>11</v>
      </c>
      <c r="C151" s="15">
        <f t="shared" si="23"/>
        <v>11</v>
      </c>
    </row>
    <row r="152" spans="1:3" ht="14.25">
      <c r="A152" s="11" t="s">
        <v>31</v>
      </c>
      <c r="B152" s="16">
        <v>10</v>
      </c>
      <c r="C152" s="18">
        <v>10</v>
      </c>
    </row>
    <row r="153" spans="1:3">
      <c r="A153" s="11" t="s">
        <v>32</v>
      </c>
      <c r="B153" s="29">
        <v>1</v>
      </c>
      <c r="C153" s="27">
        <v>1</v>
      </c>
    </row>
    <row r="154" spans="1:3">
      <c r="A154" s="11" t="s">
        <v>33</v>
      </c>
      <c r="B154" s="26"/>
      <c r="C154" s="28"/>
    </row>
    <row r="155" spans="1:3">
      <c r="A155" s="11" t="s">
        <v>42</v>
      </c>
      <c r="B155" s="16">
        <v>0</v>
      </c>
      <c r="C155" s="19">
        <v>0</v>
      </c>
    </row>
    <row r="156" spans="1:3">
      <c r="A156" s="11" t="s">
        <v>41</v>
      </c>
      <c r="B156" s="16">
        <v>0</v>
      </c>
      <c r="C156" s="19">
        <v>0</v>
      </c>
    </row>
    <row r="157" spans="1:3">
      <c r="A157" s="11" t="s">
        <v>43</v>
      </c>
      <c r="B157" s="16">
        <v>0</v>
      </c>
      <c r="C157" s="19">
        <v>0</v>
      </c>
    </row>
    <row r="158" spans="1:3">
      <c r="A158" s="11" t="s">
        <v>37</v>
      </c>
      <c r="B158" s="16">
        <v>0</v>
      </c>
      <c r="C158" s="19">
        <v>0</v>
      </c>
    </row>
    <row r="159" spans="1:3">
      <c r="A159" s="11" t="s">
        <v>38</v>
      </c>
      <c r="B159" s="16">
        <v>0</v>
      </c>
      <c r="C159" s="19">
        <v>0</v>
      </c>
    </row>
    <row r="160" spans="1:3">
      <c r="A160" s="12" t="s">
        <v>48</v>
      </c>
      <c r="B160" s="14">
        <f t="shared" ref="B160:C160" si="24">B161+B170+B175</f>
        <v>75804</v>
      </c>
      <c r="C160" s="14">
        <f t="shared" si="24"/>
        <v>80372</v>
      </c>
    </row>
    <row r="161" spans="1:3">
      <c r="A161" s="10" t="s">
        <v>40</v>
      </c>
      <c r="B161" s="15">
        <f t="shared" ref="B161:C161" si="25">SUM(B162:B169)</f>
        <v>68333</v>
      </c>
      <c r="C161" s="15">
        <f t="shared" si="25"/>
        <v>73505</v>
      </c>
    </row>
    <row r="162" spans="1:3" ht="14.25">
      <c r="A162" s="11" t="s">
        <v>12</v>
      </c>
      <c r="B162" s="16">
        <v>36259</v>
      </c>
      <c r="C162" s="17">
        <v>38934</v>
      </c>
    </row>
    <row r="163" spans="1:3" ht="14.25">
      <c r="A163" s="11" t="s">
        <v>13</v>
      </c>
      <c r="B163" s="16">
        <v>18693</v>
      </c>
      <c r="C163" s="17">
        <v>19256</v>
      </c>
    </row>
    <row r="164" spans="1:3" ht="14.25">
      <c r="A164" s="11" t="s">
        <v>14</v>
      </c>
      <c r="B164" s="16">
        <v>36</v>
      </c>
      <c r="C164" s="18">
        <v>43</v>
      </c>
    </row>
    <row r="165" spans="1:3" ht="14.25">
      <c r="A165" s="11" t="s">
        <v>15</v>
      </c>
      <c r="B165" s="16">
        <v>594</v>
      </c>
      <c r="C165" s="18">
        <v>687</v>
      </c>
    </row>
    <row r="166" spans="1:3" ht="14.25">
      <c r="A166" s="11" t="s">
        <v>16</v>
      </c>
      <c r="B166" s="16">
        <v>12571</v>
      </c>
      <c r="C166" s="17">
        <v>14423</v>
      </c>
    </row>
    <row r="167" spans="1:3" ht="14.25">
      <c r="A167" s="11" t="s">
        <v>17</v>
      </c>
      <c r="B167" s="16">
        <v>0</v>
      </c>
      <c r="C167" s="18">
        <v>0</v>
      </c>
    </row>
    <row r="168" spans="1:3" ht="14.25">
      <c r="A168" s="11" t="s">
        <v>18</v>
      </c>
      <c r="B168" s="16">
        <v>28</v>
      </c>
      <c r="C168" s="18">
        <v>28</v>
      </c>
    </row>
    <row r="169" spans="1:3" ht="14.25">
      <c r="A169" s="11" t="s">
        <v>19</v>
      </c>
      <c r="B169" s="16">
        <v>152</v>
      </c>
      <c r="C169" s="18">
        <v>134</v>
      </c>
    </row>
    <row r="170" spans="1:3">
      <c r="A170" s="10" t="s">
        <v>28</v>
      </c>
      <c r="B170" s="15">
        <f t="shared" ref="B170:C170" si="26">SUM(B171:B174)</f>
        <v>6543</v>
      </c>
      <c r="C170" s="15">
        <f t="shared" si="26"/>
        <v>5861</v>
      </c>
    </row>
    <row r="171" spans="1:3" ht="14.25">
      <c r="A171" s="11" t="s">
        <v>12</v>
      </c>
      <c r="B171" s="16">
        <v>2010</v>
      </c>
      <c r="C171" s="17">
        <v>1754</v>
      </c>
    </row>
    <row r="172" spans="1:3" ht="14.25">
      <c r="A172" s="11" t="s">
        <v>13</v>
      </c>
      <c r="B172" s="16">
        <v>2742</v>
      </c>
      <c r="C172" s="17">
        <v>2493</v>
      </c>
    </row>
    <row r="173" spans="1:3" ht="14.25">
      <c r="A173" s="11" t="s">
        <v>16</v>
      </c>
      <c r="B173" s="16">
        <v>1791</v>
      </c>
      <c r="C173" s="17">
        <v>1614</v>
      </c>
    </row>
    <row r="174" spans="1:3" ht="14.25">
      <c r="A174" s="11" t="s">
        <v>29</v>
      </c>
      <c r="B174" s="16">
        <v>0</v>
      </c>
      <c r="C174" s="18"/>
    </row>
    <row r="175" spans="1:3">
      <c r="A175" s="10" t="s">
        <v>30</v>
      </c>
      <c r="B175" s="15">
        <f t="shared" ref="B175:C175" si="27">SUM(B176:B183)</f>
        <v>928</v>
      </c>
      <c r="C175" s="15">
        <f t="shared" si="27"/>
        <v>1006</v>
      </c>
    </row>
    <row r="176" spans="1:3" ht="14.25">
      <c r="A176" s="11" t="s">
        <v>31</v>
      </c>
      <c r="B176" s="16">
        <v>577</v>
      </c>
      <c r="C176" s="18">
        <v>652</v>
      </c>
    </row>
    <row r="177" spans="1:3">
      <c r="A177" s="11" t="s">
        <v>32</v>
      </c>
      <c r="B177" s="29">
        <v>98</v>
      </c>
      <c r="C177" s="27">
        <v>93</v>
      </c>
    </row>
    <row r="178" spans="1:3">
      <c r="A178" s="11" t="s">
        <v>33</v>
      </c>
      <c r="B178" s="26"/>
      <c r="C178" s="28"/>
    </row>
    <row r="179" spans="1:3">
      <c r="A179" s="11" t="s">
        <v>42</v>
      </c>
      <c r="B179" s="16">
        <v>0</v>
      </c>
      <c r="C179" s="19">
        <v>0</v>
      </c>
    </row>
    <row r="180" spans="1:3" ht="14.25">
      <c r="A180" s="11" t="s">
        <v>41</v>
      </c>
      <c r="B180" s="16">
        <v>253</v>
      </c>
      <c r="C180" s="18">
        <v>261</v>
      </c>
    </row>
    <row r="181" spans="1:3">
      <c r="A181" s="11" t="s">
        <v>43</v>
      </c>
      <c r="B181" s="16">
        <v>0</v>
      </c>
      <c r="C181" s="19">
        <v>0</v>
      </c>
    </row>
    <row r="182" spans="1:3">
      <c r="A182" s="11" t="s">
        <v>37</v>
      </c>
      <c r="B182" s="16">
        <v>0</v>
      </c>
      <c r="C182" s="19">
        <v>0</v>
      </c>
    </row>
    <row r="183" spans="1:3">
      <c r="A183" s="11" t="s">
        <v>38</v>
      </c>
      <c r="B183" s="16">
        <v>0</v>
      </c>
      <c r="C183" s="19">
        <v>0</v>
      </c>
    </row>
    <row r="184" spans="1:3">
      <c r="A184" s="12" t="s">
        <v>49</v>
      </c>
      <c r="B184" s="14">
        <f t="shared" ref="B184:C184" si="28">B185+B194+B199</f>
        <v>2682</v>
      </c>
      <c r="C184" s="14">
        <f t="shared" si="28"/>
        <v>2805</v>
      </c>
    </row>
    <row r="185" spans="1:3">
      <c r="A185" s="10" t="s">
        <v>40</v>
      </c>
      <c r="B185" s="15">
        <f t="shared" ref="B185:C185" si="29">SUM(B186:B193)</f>
        <v>2588</v>
      </c>
      <c r="C185" s="15">
        <f t="shared" si="29"/>
        <v>2715</v>
      </c>
    </row>
    <row r="186" spans="1:3" ht="14.25">
      <c r="A186" s="11" t="s">
        <v>12</v>
      </c>
      <c r="B186" s="16">
        <v>1020</v>
      </c>
      <c r="C186" s="17">
        <v>1106</v>
      </c>
    </row>
    <row r="187" spans="1:3" ht="14.25">
      <c r="A187" s="11" t="s">
        <v>13</v>
      </c>
      <c r="B187" s="16">
        <v>1431</v>
      </c>
      <c r="C187" s="17">
        <v>1442</v>
      </c>
    </row>
    <row r="188" spans="1:3" ht="14.25">
      <c r="A188" s="11" t="s">
        <v>14</v>
      </c>
      <c r="B188" s="16">
        <v>2</v>
      </c>
      <c r="C188" s="18">
        <v>6</v>
      </c>
    </row>
    <row r="189" spans="1:3" ht="14.25">
      <c r="A189" s="11" t="s">
        <v>15</v>
      </c>
      <c r="B189" s="16">
        <v>13</v>
      </c>
      <c r="C189" s="18">
        <v>14</v>
      </c>
    </row>
    <row r="190" spans="1:3" ht="14.25">
      <c r="A190" s="11" t="s">
        <v>16</v>
      </c>
      <c r="B190" s="16">
        <v>118</v>
      </c>
      <c r="C190" s="18">
        <v>143</v>
      </c>
    </row>
    <row r="191" spans="1:3" ht="14.25">
      <c r="A191" s="11" t="s">
        <v>17</v>
      </c>
      <c r="B191" s="16">
        <v>0</v>
      </c>
      <c r="C191" s="18">
        <v>0</v>
      </c>
    </row>
    <row r="192" spans="1:3" ht="14.25">
      <c r="A192" s="11" t="s">
        <v>18</v>
      </c>
      <c r="B192" s="16">
        <v>0</v>
      </c>
      <c r="C192" s="18">
        <v>0</v>
      </c>
    </row>
    <row r="193" spans="1:3" ht="14.25">
      <c r="A193" s="11" t="s">
        <v>19</v>
      </c>
      <c r="B193" s="16">
        <v>4</v>
      </c>
      <c r="C193" s="18">
        <v>4</v>
      </c>
    </row>
    <row r="194" spans="1:3">
      <c r="A194" s="10" t="s">
        <v>28</v>
      </c>
      <c r="B194" s="15">
        <f t="shared" ref="B194:C194" si="30">SUM(B195:B198)</f>
        <v>73</v>
      </c>
      <c r="C194" s="15">
        <f t="shared" si="30"/>
        <v>69</v>
      </c>
    </row>
    <row r="195" spans="1:3" ht="14.25">
      <c r="A195" s="11" t="s">
        <v>12</v>
      </c>
      <c r="B195" s="16">
        <v>16</v>
      </c>
      <c r="C195" s="18">
        <v>15</v>
      </c>
    </row>
    <row r="196" spans="1:3" ht="14.25">
      <c r="A196" s="11" t="s">
        <v>13</v>
      </c>
      <c r="B196" s="16">
        <v>54</v>
      </c>
      <c r="C196" s="18">
        <v>51</v>
      </c>
    </row>
    <row r="197" spans="1:3" ht="14.25">
      <c r="A197" s="11" t="s">
        <v>16</v>
      </c>
      <c r="B197" s="16">
        <v>3</v>
      </c>
      <c r="C197" s="18">
        <v>3</v>
      </c>
    </row>
    <row r="198" spans="1:3" ht="14.25">
      <c r="A198" s="11" t="s">
        <v>29</v>
      </c>
      <c r="B198" s="16">
        <v>0</v>
      </c>
      <c r="C198" s="18"/>
    </row>
    <row r="199" spans="1:3">
      <c r="A199" s="10" t="s">
        <v>30</v>
      </c>
      <c r="B199" s="15">
        <f t="shared" ref="B199:C199" si="31">SUM(B200:B207)</f>
        <v>21</v>
      </c>
      <c r="C199" s="15">
        <f t="shared" si="31"/>
        <v>21</v>
      </c>
    </row>
    <row r="200" spans="1:3" ht="14.25">
      <c r="A200" s="11" t="s">
        <v>31</v>
      </c>
      <c r="B200" s="16">
        <v>10</v>
      </c>
      <c r="C200" s="18">
        <v>10</v>
      </c>
    </row>
    <row r="201" spans="1:3">
      <c r="A201" s="11" t="s">
        <v>32</v>
      </c>
      <c r="B201" s="29">
        <v>10</v>
      </c>
      <c r="C201" s="27">
        <v>10</v>
      </c>
    </row>
    <row r="202" spans="1:3">
      <c r="A202" s="11" t="s">
        <v>33</v>
      </c>
      <c r="B202" s="26"/>
      <c r="C202" s="28"/>
    </row>
    <row r="203" spans="1:3" ht="14.25">
      <c r="A203" s="11" t="s">
        <v>42</v>
      </c>
      <c r="B203" s="16">
        <v>0</v>
      </c>
      <c r="C203" s="18"/>
    </row>
    <row r="204" spans="1:3" ht="14.25">
      <c r="A204" s="11" t="s">
        <v>41</v>
      </c>
      <c r="B204" s="16">
        <v>1</v>
      </c>
      <c r="C204" s="18">
        <v>1</v>
      </c>
    </row>
    <row r="205" spans="1:3">
      <c r="A205" s="11" t="s">
        <v>43</v>
      </c>
      <c r="B205" s="16">
        <v>0</v>
      </c>
      <c r="C205" s="19">
        <v>0</v>
      </c>
    </row>
    <row r="206" spans="1:3">
      <c r="A206" s="11" t="s">
        <v>37</v>
      </c>
      <c r="B206" s="16">
        <v>0</v>
      </c>
      <c r="C206" s="19">
        <v>0</v>
      </c>
    </row>
    <row r="207" spans="1:3">
      <c r="A207" s="11" t="s">
        <v>38</v>
      </c>
      <c r="B207" s="16">
        <v>0</v>
      </c>
      <c r="C207" s="19">
        <v>0</v>
      </c>
    </row>
    <row r="208" spans="1:3">
      <c r="A208" s="12" t="s">
        <v>50</v>
      </c>
      <c r="B208" s="14">
        <f t="shared" ref="B208:C208" si="32">B209+B218+B223</f>
        <v>43926</v>
      </c>
      <c r="C208" s="14">
        <f t="shared" si="32"/>
        <v>46831</v>
      </c>
    </row>
    <row r="209" spans="1:3">
      <c r="A209" s="10" t="s">
        <v>40</v>
      </c>
      <c r="B209" s="15">
        <f t="shared" ref="B209:C209" si="33">SUM(B210:B217)</f>
        <v>41166</v>
      </c>
      <c r="C209" s="15">
        <f t="shared" si="33"/>
        <v>44236</v>
      </c>
    </row>
    <row r="210" spans="1:3" ht="14.25">
      <c r="A210" s="11" t="s">
        <v>12</v>
      </c>
      <c r="B210" s="16">
        <v>15783</v>
      </c>
      <c r="C210" s="17">
        <v>16973</v>
      </c>
    </row>
    <row r="211" spans="1:3" ht="14.25">
      <c r="A211" s="11" t="s">
        <v>13</v>
      </c>
      <c r="B211" s="16">
        <v>15421</v>
      </c>
      <c r="C211" s="17">
        <v>15837</v>
      </c>
    </row>
    <row r="212" spans="1:3" ht="14.25">
      <c r="A212" s="11" t="s">
        <v>14</v>
      </c>
      <c r="B212" s="16">
        <v>19</v>
      </c>
      <c r="C212" s="18">
        <v>28</v>
      </c>
    </row>
    <row r="213" spans="1:3" ht="14.25">
      <c r="A213" s="11" t="s">
        <v>15</v>
      </c>
      <c r="B213" s="16">
        <v>440</v>
      </c>
      <c r="C213" s="18">
        <v>496</v>
      </c>
    </row>
    <row r="214" spans="1:3" ht="14.25">
      <c r="A214" s="11" t="s">
        <v>16</v>
      </c>
      <c r="B214" s="16">
        <v>9447</v>
      </c>
      <c r="C214" s="17">
        <v>10851</v>
      </c>
    </row>
    <row r="215" spans="1:3" ht="14.25">
      <c r="A215" s="11" t="s">
        <v>17</v>
      </c>
      <c r="B215" s="16">
        <v>3</v>
      </c>
      <c r="C215" s="18">
        <v>1</v>
      </c>
    </row>
    <row r="216" spans="1:3" ht="14.25">
      <c r="A216" s="11" t="s">
        <v>18</v>
      </c>
      <c r="B216" s="16">
        <v>27</v>
      </c>
      <c r="C216" s="18">
        <v>27</v>
      </c>
    </row>
    <row r="217" spans="1:3" ht="14.25">
      <c r="A217" s="11" t="s">
        <v>19</v>
      </c>
      <c r="B217" s="16">
        <v>26</v>
      </c>
      <c r="C217" s="18">
        <v>23</v>
      </c>
    </row>
    <row r="218" spans="1:3">
      <c r="A218" s="10" t="s">
        <v>28</v>
      </c>
      <c r="B218" s="15">
        <f t="shared" ref="B218:C218" si="34">SUM(B219:B222)</f>
        <v>2348</v>
      </c>
      <c r="C218" s="15">
        <f t="shared" si="34"/>
        <v>2163</v>
      </c>
    </row>
    <row r="219" spans="1:3" ht="14.25">
      <c r="A219" s="11" t="s">
        <v>12</v>
      </c>
      <c r="B219" s="16">
        <v>499</v>
      </c>
      <c r="C219" s="18">
        <v>462</v>
      </c>
    </row>
    <row r="220" spans="1:3" ht="14.25">
      <c r="A220" s="11" t="s">
        <v>13</v>
      </c>
      <c r="B220" s="16">
        <v>1636</v>
      </c>
      <c r="C220" s="17">
        <v>1507</v>
      </c>
    </row>
    <row r="221" spans="1:3" ht="14.25">
      <c r="A221" s="11" t="s">
        <v>16</v>
      </c>
      <c r="B221" s="16">
        <v>213</v>
      </c>
      <c r="C221" s="18">
        <v>194</v>
      </c>
    </row>
    <row r="222" spans="1:3">
      <c r="A222" s="11" t="s">
        <v>29</v>
      </c>
      <c r="B222" s="16">
        <v>0</v>
      </c>
      <c r="C222" s="19">
        <v>0</v>
      </c>
    </row>
    <row r="223" spans="1:3">
      <c r="A223" s="10" t="s">
        <v>30</v>
      </c>
      <c r="B223" s="15">
        <f t="shared" ref="B223:C223" si="35">SUM(B224:B231)</f>
        <v>412</v>
      </c>
      <c r="C223" s="15">
        <f t="shared" si="35"/>
        <v>432</v>
      </c>
    </row>
    <row r="224" spans="1:3" ht="14.25">
      <c r="A224" s="11" t="s">
        <v>31</v>
      </c>
      <c r="B224" s="16">
        <v>277</v>
      </c>
      <c r="C224" s="18">
        <v>298</v>
      </c>
    </row>
    <row r="225" spans="1:3">
      <c r="A225" s="11" t="s">
        <v>32</v>
      </c>
      <c r="B225" s="29">
        <v>61</v>
      </c>
      <c r="C225" s="27">
        <v>61</v>
      </c>
    </row>
    <row r="226" spans="1:3">
      <c r="A226" s="11" t="s">
        <v>33</v>
      </c>
      <c r="B226" s="26"/>
      <c r="C226" s="28"/>
    </row>
    <row r="227" spans="1:3">
      <c r="A227" s="11" t="s">
        <v>42</v>
      </c>
      <c r="B227" s="16">
        <v>0</v>
      </c>
      <c r="C227" s="19">
        <v>0</v>
      </c>
    </row>
    <row r="228" spans="1:3" ht="14.25">
      <c r="A228" s="11" t="s">
        <v>41</v>
      </c>
      <c r="B228" s="16">
        <v>74</v>
      </c>
      <c r="C228" s="18">
        <v>73</v>
      </c>
    </row>
    <row r="229" spans="1:3">
      <c r="A229" s="11" t="s">
        <v>43</v>
      </c>
      <c r="B229" s="16">
        <v>0</v>
      </c>
      <c r="C229" s="19">
        <v>0</v>
      </c>
    </row>
    <row r="230" spans="1:3">
      <c r="A230" s="11" t="s">
        <v>37</v>
      </c>
      <c r="B230" s="16">
        <v>0</v>
      </c>
      <c r="C230" s="19">
        <v>0</v>
      </c>
    </row>
    <row r="231" spans="1:3">
      <c r="A231" s="11" t="s">
        <v>38</v>
      </c>
      <c r="B231" s="16">
        <v>0</v>
      </c>
      <c r="C231" s="19">
        <v>0</v>
      </c>
    </row>
    <row r="232" spans="1:3">
      <c r="A232" s="12" t="s">
        <v>51</v>
      </c>
      <c r="B232" s="14">
        <f t="shared" ref="B232:C232" si="36">B233+B242+B247</f>
        <v>59107</v>
      </c>
      <c r="C232" s="14">
        <f t="shared" si="36"/>
        <v>62159</v>
      </c>
    </row>
    <row r="233" spans="1:3">
      <c r="A233" s="10" t="s">
        <v>40</v>
      </c>
      <c r="B233" s="15">
        <f t="shared" ref="B233:C233" si="37">SUM(B234:B241)</f>
        <v>56235</v>
      </c>
      <c r="C233" s="15">
        <f t="shared" si="37"/>
        <v>59593</v>
      </c>
    </row>
    <row r="234" spans="1:3" ht="14.25">
      <c r="A234" s="11" t="s">
        <v>12</v>
      </c>
      <c r="B234" s="16">
        <v>34866</v>
      </c>
      <c r="C234" s="17">
        <v>36792</v>
      </c>
    </row>
    <row r="235" spans="1:3" ht="14.25">
      <c r="A235" s="11" t="s">
        <v>13</v>
      </c>
      <c r="B235" s="16">
        <v>12453</v>
      </c>
      <c r="C235" s="17">
        <v>12697</v>
      </c>
    </row>
    <row r="236" spans="1:3" ht="14.25">
      <c r="A236" s="11" t="s">
        <v>14</v>
      </c>
      <c r="B236" s="16">
        <v>18</v>
      </c>
      <c r="C236" s="18">
        <v>20</v>
      </c>
    </row>
    <row r="237" spans="1:3" ht="14.25">
      <c r="A237" s="11" t="s">
        <v>15</v>
      </c>
      <c r="B237" s="16">
        <v>395</v>
      </c>
      <c r="C237" s="18">
        <v>428</v>
      </c>
    </row>
    <row r="238" spans="1:3" ht="14.25">
      <c r="A238" s="11" t="s">
        <v>16</v>
      </c>
      <c r="B238" s="16">
        <v>8233</v>
      </c>
      <c r="C238" s="17">
        <v>9409</v>
      </c>
    </row>
    <row r="239" spans="1:3" ht="14.25">
      <c r="A239" s="11" t="s">
        <v>17</v>
      </c>
      <c r="B239" s="16">
        <v>11</v>
      </c>
      <c r="C239" s="18">
        <v>11</v>
      </c>
    </row>
    <row r="240" spans="1:3" ht="14.25">
      <c r="A240" s="11" t="s">
        <v>18</v>
      </c>
      <c r="B240" s="16">
        <v>43</v>
      </c>
      <c r="C240" s="18">
        <v>43</v>
      </c>
    </row>
    <row r="241" spans="1:3" ht="14.25">
      <c r="A241" s="11" t="s">
        <v>19</v>
      </c>
      <c r="B241" s="16">
        <v>216</v>
      </c>
      <c r="C241" s="18">
        <v>193</v>
      </c>
    </row>
    <row r="242" spans="1:3">
      <c r="A242" s="10" t="s">
        <v>28</v>
      </c>
      <c r="B242" s="15">
        <f t="shared" ref="B242:C242" si="38">SUM(B243:B246)</f>
        <v>2600</v>
      </c>
      <c r="C242" s="15">
        <f t="shared" si="38"/>
        <v>2259</v>
      </c>
    </row>
    <row r="243" spans="1:3" ht="14.25">
      <c r="A243" s="11" t="s">
        <v>12</v>
      </c>
      <c r="B243" s="16">
        <v>741</v>
      </c>
      <c r="C243" s="18">
        <v>635</v>
      </c>
    </row>
    <row r="244" spans="1:3" ht="14.25">
      <c r="A244" s="11" t="s">
        <v>13</v>
      </c>
      <c r="B244" s="16">
        <v>1136</v>
      </c>
      <c r="C244" s="17">
        <v>1038</v>
      </c>
    </row>
    <row r="245" spans="1:3" ht="14.25">
      <c r="A245" s="11" t="s">
        <v>16</v>
      </c>
      <c r="B245" s="16">
        <v>723</v>
      </c>
      <c r="C245" s="18">
        <v>586</v>
      </c>
    </row>
    <row r="246" spans="1:3" ht="14.25">
      <c r="A246" s="11" t="s">
        <v>29</v>
      </c>
      <c r="B246" s="16">
        <v>0</v>
      </c>
      <c r="C246" s="18"/>
    </row>
    <row r="247" spans="1:3">
      <c r="A247" s="10" t="s">
        <v>30</v>
      </c>
      <c r="B247" s="15">
        <f t="shared" ref="B247:C247" si="39">SUM(B248:B255)</f>
        <v>272</v>
      </c>
      <c r="C247" s="15">
        <f t="shared" si="39"/>
        <v>307</v>
      </c>
    </row>
    <row r="248" spans="1:3" ht="14.25">
      <c r="A248" s="11" t="s">
        <v>31</v>
      </c>
      <c r="B248" s="16">
        <v>253</v>
      </c>
      <c r="C248" s="18">
        <v>288</v>
      </c>
    </row>
    <row r="249" spans="1:3">
      <c r="A249" s="11" t="s">
        <v>32</v>
      </c>
      <c r="B249" s="29">
        <v>18</v>
      </c>
      <c r="C249" s="27">
        <v>18</v>
      </c>
    </row>
    <row r="250" spans="1:3">
      <c r="A250" s="11" t="s">
        <v>33</v>
      </c>
      <c r="B250" s="26"/>
      <c r="C250" s="28"/>
    </row>
    <row r="251" spans="1:3" ht="14.25">
      <c r="A251" s="11" t="s">
        <v>42</v>
      </c>
      <c r="B251" s="16">
        <v>0</v>
      </c>
      <c r="C251" s="18"/>
    </row>
    <row r="252" spans="1:3" ht="14.25">
      <c r="A252" s="11" t="s">
        <v>41</v>
      </c>
      <c r="B252" s="16">
        <v>1</v>
      </c>
      <c r="C252" s="18">
        <v>1</v>
      </c>
    </row>
    <row r="253" spans="1:3">
      <c r="A253" s="11" t="s">
        <v>43</v>
      </c>
      <c r="B253" s="16">
        <v>0</v>
      </c>
      <c r="C253" s="19">
        <v>0</v>
      </c>
    </row>
    <row r="254" spans="1:3">
      <c r="A254" s="11" t="s">
        <v>37</v>
      </c>
      <c r="B254" s="16">
        <v>0</v>
      </c>
      <c r="C254" s="19">
        <v>0</v>
      </c>
    </row>
    <row r="255" spans="1:3">
      <c r="A255" s="11" t="s">
        <v>38</v>
      </c>
      <c r="B255" s="16">
        <v>0</v>
      </c>
      <c r="C255" s="19">
        <v>0</v>
      </c>
    </row>
    <row r="256" spans="1:3" ht="25.5">
      <c r="A256" s="22" t="s">
        <v>52</v>
      </c>
      <c r="B256" s="23">
        <f t="shared" ref="B256:C271" si="40">B17+B41+B65+B89+B113+B137+B161+B185+B209+B233</f>
        <v>289421</v>
      </c>
      <c r="C256" s="23">
        <f t="shared" si="40"/>
        <v>307017</v>
      </c>
    </row>
    <row r="257" spans="1:3">
      <c r="A257" s="13" t="s">
        <v>12</v>
      </c>
      <c r="B257" s="20">
        <f t="shared" si="40"/>
        <v>151724</v>
      </c>
      <c r="C257" s="20">
        <f t="shared" si="40"/>
        <v>160746</v>
      </c>
    </row>
    <row r="258" spans="1:3">
      <c r="A258" s="13" t="s">
        <v>13</v>
      </c>
      <c r="B258" s="20">
        <f t="shared" si="40"/>
        <v>86105</v>
      </c>
      <c r="C258" s="20">
        <f t="shared" si="40"/>
        <v>88140</v>
      </c>
    </row>
    <row r="259" spans="1:3">
      <c r="A259" s="13" t="s">
        <v>14</v>
      </c>
      <c r="B259" s="20">
        <f t="shared" si="40"/>
        <v>144</v>
      </c>
      <c r="C259" s="20">
        <f t="shared" si="40"/>
        <v>180</v>
      </c>
    </row>
    <row r="260" spans="1:3">
      <c r="A260" s="13" t="s">
        <v>15</v>
      </c>
      <c r="B260" s="20">
        <f t="shared" si="40"/>
        <v>2837</v>
      </c>
      <c r="C260" s="20">
        <f t="shared" si="40"/>
        <v>3114</v>
      </c>
    </row>
    <row r="261" spans="1:3">
      <c r="A261" s="13" t="s">
        <v>16</v>
      </c>
      <c r="B261" s="20">
        <f t="shared" si="40"/>
        <v>47363</v>
      </c>
      <c r="C261" s="20">
        <f t="shared" si="40"/>
        <v>53673</v>
      </c>
    </row>
    <row r="262" spans="1:3">
      <c r="A262" s="13" t="s">
        <v>17</v>
      </c>
      <c r="B262" s="20">
        <f t="shared" si="40"/>
        <v>80</v>
      </c>
      <c r="C262" s="20">
        <f t="shared" si="40"/>
        <v>78</v>
      </c>
    </row>
    <row r="263" spans="1:3">
      <c r="A263" s="13" t="s">
        <v>18</v>
      </c>
      <c r="B263" s="20">
        <f t="shared" si="40"/>
        <v>351</v>
      </c>
      <c r="C263" s="20">
        <f t="shared" si="40"/>
        <v>345</v>
      </c>
    </row>
    <row r="264" spans="1:3">
      <c r="A264" s="13" t="s">
        <v>19</v>
      </c>
      <c r="B264" s="20">
        <f t="shared" si="40"/>
        <v>817</v>
      </c>
      <c r="C264" s="20">
        <f t="shared" si="40"/>
        <v>741</v>
      </c>
    </row>
    <row r="265" spans="1:3" ht="25.5">
      <c r="A265" s="22" t="s">
        <v>53</v>
      </c>
      <c r="B265" s="23">
        <f t="shared" si="40"/>
        <v>22291</v>
      </c>
      <c r="C265" s="23">
        <f t="shared" si="40"/>
        <v>20012</v>
      </c>
    </row>
    <row r="266" spans="1:3">
      <c r="A266" s="13" t="s">
        <v>12</v>
      </c>
      <c r="B266" s="20">
        <f t="shared" si="40"/>
        <v>7135</v>
      </c>
      <c r="C266" s="20">
        <f t="shared" si="40"/>
        <v>6221</v>
      </c>
    </row>
    <row r="267" spans="1:3">
      <c r="A267" s="13" t="s">
        <v>13</v>
      </c>
      <c r="B267" s="20">
        <f t="shared" si="40"/>
        <v>10995</v>
      </c>
      <c r="C267" s="20">
        <f t="shared" si="40"/>
        <v>10063</v>
      </c>
    </row>
    <row r="268" spans="1:3">
      <c r="A268" s="13" t="s">
        <v>16</v>
      </c>
      <c r="B268" s="20">
        <f t="shared" si="40"/>
        <v>4161</v>
      </c>
      <c r="C268" s="20">
        <f t="shared" si="40"/>
        <v>3728</v>
      </c>
    </row>
    <row r="269" spans="1:3">
      <c r="A269" s="13" t="s">
        <v>29</v>
      </c>
      <c r="B269" s="20">
        <f t="shared" si="40"/>
        <v>0</v>
      </c>
      <c r="C269" s="20">
        <f t="shared" si="40"/>
        <v>0</v>
      </c>
    </row>
    <row r="270" spans="1:3" ht="38.25">
      <c r="A270" s="22" t="s">
        <v>54</v>
      </c>
      <c r="B270" s="23">
        <f t="shared" si="40"/>
        <v>3197</v>
      </c>
      <c r="C270" s="23">
        <f t="shared" si="40"/>
        <v>3379</v>
      </c>
    </row>
    <row r="271" spans="1:3">
      <c r="A271" s="13" t="s">
        <v>31</v>
      </c>
      <c r="B271" s="20">
        <f t="shared" si="40"/>
        <v>2120</v>
      </c>
      <c r="C271" s="20">
        <f t="shared" si="40"/>
        <v>2304</v>
      </c>
    </row>
    <row r="272" spans="1:3">
      <c r="A272" s="13" t="s">
        <v>32</v>
      </c>
      <c r="B272" s="20">
        <f t="shared" ref="B272:C273" si="41">B33+B57+B81+B105+B129+B153+B177+B201+B225+B249</f>
        <v>423</v>
      </c>
      <c r="C272" s="20">
        <f t="shared" si="41"/>
        <v>417</v>
      </c>
    </row>
    <row r="273" spans="1:3">
      <c r="A273" s="13" t="s">
        <v>33</v>
      </c>
      <c r="B273" s="20">
        <f t="shared" si="41"/>
        <v>0</v>
      </c>
      <c r="C273" s="20">
        <f t="shared" si="41"/>
        <v>0</v>
      </c>
    </row>
    <row r="274" spans="1:3">
      <c r="A274" s="13" t="s">
        <v>42</v>
      </c>
      <c r="B274" s="20">
        <f t="shared" ref="B274:C274" si="42">+B36+B60+B83+B107+B131+B155+B179+B203+B227+B251</f>
        <v>0</v>
      </c>
      <c r="C274" s="20">
        <f t="shared" si="42"/>
        <v>0</v>
      </c>
    </row>
    <row r="275" spans="1:3">
      <c r="A275" s="13" t="s">
        <v>41</v>
      </c>
      <c r="B275" s="20">
        <f t="shared" ref="B275:C275" si="43">B35+B59+B84+B108+B132+B156+B180+B204+B228+B252</f>
        <v>654</v>
      </c>
      <c r="C275" s="20">
        <f t="shared" si="43"/>
        <v>658</v>
      </c>
    </row>
    <row r="276" spans="1:3">
      <c r="A276" s="13" t="s">
        <v>43</v>
      </c>
      <c r="B276" s="20">
        <f t="shared" ref="B276:C278" si="44">B37+B61+B85+B109+B133+B157+B181+B205+B229+B253</f>
        <v>0</v>
      </c>
      <c r="C276" s="20">
        <f t="shared" si="44"/>
        <v>0</v>
      </c>
    </row>
    <row r="277" spans="1:3">
      <c r="A277" s="13" t="s">
        <v>37</v>
      </c>
      <c r="B277" s="20">
        <f t="shared" si="44"/>
        <v>0</v>
      </c>
      <c r="C277" s="20">
        <f t="shared" si="44"/>
        <v>0</v>
      </c>
    </row>
    <row r="278" spans="1:3">
      <c r="A278" s="13" t="s">
        <v>38</v>
      </c>
      <c r="B278" s="20">
        <f t="shared" si="44"/>
        <v>0</v>
      </c>
      <c r="C278" s="20">
        <f t="shared" si="44"/>
        <v>0</v>
      </c>
    </row>
    <row r="279" spans="1:3" ht="25.5">
      <c r="A279" s="24" t="s">
        <v>55</v>
      </c>
      <c r="B279" s="23">
        <f t="shared" ref="B279:C279" si="45">B256+B265+B270</f>
        <v>314909</v>
      </c>
      <c r="C279" s="23">
        <f t="shared" si="45"/>
        <v>330408</v>
      </c>
    </row>
    <row r="281" spans="1:3" ht="105.95" customHeight="1">
      <c r="A281" s="30" t="s">
        <v>56</v>
      </c>
      <c r="B281" s="30"/>
      <c r="C281" s="30"/>
    </row>
  </sheetData>
  <mergeCells count="21">
    <mergeCell ref="B249:B250"/>
    <mergeCell ref="C249:C250"/>
    <mergeCell ref="A281:C281"/>
    <mergeCell ref="B177:B178"/>
    <mergeCell ref="C177:C178"/>
    <mergeCell ref="B201:B202"/>
    <mergeCell ref="C201:C202"/>
    <mergeCell ref="B225:B226"/>
    <mergeCell ref="C225:C226"/>
    <mergeCell ref="B105:B106"/>
    <mergeCell ref="C105:C106"/>
    <mergeCell ref="B129:B130"/>
    <mergeCell ref="C129:C130"/>
    <mergeCell ref="B153:B154"/>
    <mergeCell ref="C153:C154"/>
    <mergeCell ref="B33:B34"/>
    <mergeCell ref="C33:C34"/>
    <mergeCell ref="B57:B58"/>
    <mergeCell ref="C57:C58"/>
    <mergeCell ref="B81:B82"/>
    <mergeCell ref="C81:C82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Flota Vehicular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Técnica SEMOV</dc:creator>
  <cp:lastModifiedBy>hoa</cp:lastModifiedBy>
  <dcterms:created xsi:type="dcterms:W3CDTF">2018-03-20T17:32:20Z</dcterms:created>
  <dcterms:modified xsi:type="dcterms:W3CDTF">2018-03-21T18:40:25Z</dcterms:modified>
</cp:coreProperties>
</file>