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STADISTICA_10\Desktop\ciesp correcion\corregido\"/>
    </mc:Choice>
  </mc:AlternateContent>
  <bookViews>
    <workbookView xWindow="0" yWindow="120" windowWidth="20490" windowHeight="8220" tabRatio="868" activeTab="5"/>
  </bookViews>
  <sheets>
    <sheet name="ESTADO" sheetId="4" r:id="rId1"/>
    <sheet name="COLIMA" sheetId="5" r:id="rId2"/>
    <sheet name="VILLA DE ALVAREZ" sheetId="6" r:id="rId3"/>
    <sheet name="TECOMAN" sheetId="7" r:id="rId4"/>
    <sheet name="ARMERIA" sheetId="8" r:id="rId5"/>
    <sheet name="MANZANILLO" sheetId="9" r:id="rId6"/>
    <sheet name="IXTLAHUACAN" sheetId="13" r:id="rId7"/>
    <sheet name="COQUIMATLAN" sheetId="10" r:id="rId8"/>
    <sheet name="MINATITLAN" sheetId="11" r:id="rId9"/>
    <sheet name="COMALA" sheetId="12" r:id="rId10"/>
    <sheet name="CUAUHTEMOC" sheetId="14" r:id="rId11"/>
  </sheets>
  <calcPr calcId="162913"/>
</workbook>
</file>

<file path=xl/calcChain.xml><?xml version="1.0" encoding="utf-8"?>
<calcChain xmlns="http://schemas.openxmlformats.org/spreadsheetml/2006/main">
  <c r="I29" i="4" l="1"/>
  <c r="H93" i="13" l="1"/>
  <c r="H91" i="13" s="1"/>
  <c r="H85" i="13"/>
  <c r="H80" i="13" s="1"/>
  <c r="H75" i="13"/>
  <c r="H70" i="13"/>
  <c r="H69" i="13"/>
  <c r="H64" i="13"/>
  <c r="H59" i="13"/>
  <c r="H58" i="13" s="1"/>
  <c r="H52" i="13"/>
  <c r="H46" i="13"/>
  <c r="H45" i="13" s="1"/>
  <c r="H38" i="13"/>
  <c r="H31" i="13"/>
  <c r="H30" i="13" s="1"/>
  <c r="H21" i="13"/>
  <c r="H93" i="9"/>
  <c r="H91" i="9" s="1"/>
  <c r="H85" i="9"/>
  <c r="H80" i="9" s="1"/>
  <c r="H75" i="9"/>
  <c r="H70" i="9"/>
  <c r="H64" i="9"/>
  <c r="H59" i="9"/>
  <c r="H52" i="9"/>
  <c r="H46" i="9"/>
  <c r="H45" i="9"/>
  <c r="H38" i="9"/>
  <c r="H31" i="9"/>
  <c r="H30" i="9" s="1"/>
  <c r="H21" i="9"/>
  <c r="H93" i="8"/>
  <c r="H91" i="8" s="1"/>
  <c r="H85" i="8"/>
  <c r="H80" i="8"/>
  <c r="H75" i="8"/>
  <c r="H70" i="8"/>
  <c r="H64" i="8"/>
  <c r="H59" i="8"/>
  <c r="H58" i="8" s="1"/>
  <c r="H52" i="8"/>
  <c r="H46" i="8"/>
  <c r="H45" i="8" s="1"/>
  <c r="H38" i="8"/>
  <c r="H31" i="8"/>
  <c r="H30" i="8"/>
  <c r="H21" i="8"/>
  <c r="H93" i="7"/>
  <c r="H91" i="7" s="1"/>
  <c r="H85" i="7"/>
  <c r="H80" i="7" s="1"/>
  <c r="H75" i="7"/>
  <c r="H70" i="7"/>
  <c r="H69" i="7" s="1"/>
  <c r="H64" i="7"/>
  <c r="H59" i="7"/>
  <c r="H58" i="7" s="1"/>
  <c r="H52" i="7"/>
  <c r="H46" i="7"/>
  <c r="H45" i="7"/>
  <c r="H38" i="7"/>
  <c r="H31" i="7"/>
  <c r="H30" i="7" s="1"/>
  <c r="H21" i="7"/>
  <c r="H58" i="9" l="1"/>
  <c r="H69" i="9"/>
  <c r="H69" i="8"/>
  <c r="H84" i="4"/>
  <c r="G93" i="13" l="1"/>
  <c r="G91" i="13" s="1"/>
  <c r="G85" i="13"/>
  <c r="G80" i="13"/>
  <c r="G75" i="13"/>
  <c r="G70" i="13"/>
  <c r="G64" i="13"/>
  <c r="G59" i="13"/>
  <c r="G58" i="13" s="1"/>
  <c r="G52" i="13"/>
  <c r="G46" i="13"/>
  <c r="G45" i="13" s="1"/>
  <c r="G38" i="13"/>
  <c r="G31" i="13"/>
  <c r="G30" i="13" s="1"/>
  <c r="G21" i="13"/>
  <c r="G93" i="9"/>
  <c r="G91" i="9" s="1"/>
  <c r="G85" i="9"/>
  <c r="G80" i="9"/>
  <c r="G75" i="9"/>
  <c r="G70" i="9"/>
  <c r="G64" i="9"/>
  <c r="G59" i="9"/>
  <c r="G58" i="9" s="1"/>
  <c r="G52" i="9"/>
  <c r="G46" i="9"/>
  <c r="G45" i="9"/>
  <c r="G38" i="9"/>
  <c r="G31" i="9"/>
  <c r="G30" i="9" s="1"/>
  <c r="G21" i="9"/>
  <c r="G93" i="7"/>
  <c r="G91" i="7" s="1"/>
  <c r="G85" i="7"/>
  <c r="G80" i="7" s="1"/>
  <c r="G75" i="7"/>
  <c r="G70" i="7"/>
  <c r="G69" i="7" s="1"/>
  <c r="G64" i="7"/>
  <c r="G59" i="7"/>
  <c r="G58" i="7" s="1"/>
  <c r="G52" i="7"/>
  <c r="G46" i="7"/>
  <c r="G45" i="7"/>
  <c r="G38" i="7"/>
  <c r="G31" i="7"/>
  <c r="G30" i="7" s="1"/>
  <c r="G21" i="7"/>
  <c r="G93" i="8"/>
  <c r="G91" i="8" s="1"/>
  <c r="G85" i="8"/>
  <c r="G80" i="8" s="1"/>
  <c r="G75" i="8"/>
  <c r="G70" i="8"/>
  <c r="G69" i="8" s="1"/>
  <c r="G64" i="8"/>
  <c r="G59" i="8"/>
  <c r="G58" i="8"/>
  <c r="G52" i="8"/>
  <c r="G46" i="8"/>
  <c r="G45" i="8" s="1"/>
  <c r="G38" i="8"/>
  <c r="G31" i="8"/>
  <c r="G30" i="8"/>
  <c r="G21" i="8"/>
  <c r="G69" i="9" l="1"/>
  <c r="G69" i="13"/>
  <c r="F93" i="14"/>
  <c r="F91" i="14" s="1"/>
  <c r="F85" i="14"/>
  <c r="F80" i="14" s="1"/>
  <c r="F75" i="14"/>
  <c r="F70" i="14"/>
  <c r="F69" i="14" s="1"/>
  <c r="F64" i="14"/>
  <c r="F59" i="14"/>
  <c r="F58" i="14" s="1"/>
  <c r="F52" i="14"/>
  <c r="F46" i="14"/>
  <c r="F38" i="14"/>
  <c r="F31" i="14"/>
  <c r="F21" i="14"/>
  <c r="F11" i="14" s="1"/>
  <c r="F13" i="14"/>
  <c r="F93" i="12"/>
  <c r="F91" i="12" s="1"/>
  <c r="F85" i="12"/>
  <c r="F80" i="12" s="1"/>
  <c r="F75" i="12"/>
  <c r="F70" i="12"/>
  <c r="F69" i="12" s="1"/>
  <c r="F64" i="12"/>
  <c r="F59" i="12"/>
  <c r="F52" i="12"/>
  <c r="F46" i="12"/>
  <c r="F38" i="12"/>
  <c r="F31" i="12"/>
  <c r="F30" i="12" s="1"/>
  <c r="F21" i="12"/>
  <c r="F13" i="12"/>
  <c r="F93" i="10"/>
  <c r="F91" i="10" s="1"/>
  <c r="F85" i="10"/>
  <c r="F80" i="10" s="1"/>
  <c r="F75" i="10"/>
  <c r="F70" i="10"/>
  <c r="F64" i="10"/>
  <c r="F59" i="10"/>
  <c r="F58" i="10" s="1"/>
  <c r="F52" i="10"/>
  <c r="F46" i="10"/>
  <c r="F45" i="10" s="1"/>
  <c r="F38" i="10"/>
  <c r="F31" i="10"/>
  <c r="F21" i="10"/>
  <c r="F13" i="10"/>
  <c r="F93" i="6"/>
  <c r="F91" i="6" s="1"/>
  <c r="F85" i="6"/>
  <c r="F80" i="6" s="1"/>
  <c r="F75" i="6"/>
  <c r="F70" i="6"/>
  <c r="F64" i="6"/>
  <c r="F59" i="6"/>
  <c r="F58" i="6" s="1"/>
  <c r="F52" i="6"/>
  <c r="F46" i="6"/>
  <c r="F38" i="6"/>
  <c r="F31" i="6"/>
  <c r="F21" i="6"/>
  <c r="F13" i="6"/>
  <c r="F23" i="4"/>
  <c r="F24" i="4"/>
  <c r="F25" i="4"/>
  <c r="F26" i="4"/>
  <c r="F27" i="4"/>
  <c r="F28" i="4"/>
  <c r="F22" i="4"/>
  <c r="F15" i="4"/>
  <c r="F16" i="4"/>
  <c r="F17" i="4"/>
  <c r="F18" i="4"/>
  <c r="F19" i="4"/>
  <c r="F20" i="4"/>
  <c r="F14" i="4"/>
  <c r="F93" i="13"/>
  <c r="F91" i="13" s="1"/>
  <c r="F85" i="13"/>
  <c r="F80" i="13" s="1"/>
  <c r="F75" i="13"/>
  <c r="F70" i="13"/>
  <c r="F64" i="13"/>
  <c r="F59" i="13"/>
  <c r="F58" i="13" s="1"/>
  <c r="F52" i="13"/>
  <c r="F46" i="13"/>
  <c r="F38" i="13"/>
  <c r="F31" i="13"/>
  <c r="F21" i="13"/>
  <c r="F93" i="9"/>
  <c r="F91" i="9" s="1"/>
  <c r="F85" i="9"/>
  <c r="F80" i="9" s="1"/>
  <c r="F75" i="9"/>
  <c r="F70" i="9"/>
  <c r="F64" i="9"/>
  <c r="F59" i="9"/>
  <c r="F52" i="9"/>
  <c r="F46" i="9"/>
  <c r="F38" i="9"/>
  <c r="F31" i="9"/>
  <c r="F21" i="9"/>
  <c r="F93" i="8"/>
  <c r="F91" i="8" s="1"/>
  <c r="F85" i="8"/>
  <c r="F80" i="8" s="1"/>
  <c r="F75" i="8"/>
  <c r="F70" i="8"/>
  <c r="F64" i="8"/>
  <c r="F59" i="8"/>
  <c r="F52" i="8"/>
  <c r="F46" i="8"/>
  <c r="F38" i="8"/>
  <c r="F31" i="8"/>
  <c r="F21" i="8"/>
  <c r="F93" i="7"/>
  <c r="F91" i="7" s="1"/>
  <c r="F85" i="7"/>
  <c r="F80" i="7" s="1"/>
  <c r="F75" i="7"/>
  <c r="F70" i="7"/>
  <c r="F64" i="7"/>
  <c r="F59" i="7"/>
  <c r="F52" i="7"/>
  <c r="F46" i="7"/>
  <c r="F38" i="7"/>
  <c r="F31" i="7"/>
  <c r="F21" i="7"/>
  <c r="F58" i="8" l="1"/>
  <c r="F30" i="9"/>
  <c r="F69" i="10"/>
  <c r="F45" i="9"/>
  <c r="F10" i="6"/>
  <c r="F30" i="8"/>
  <c r="F45" i="7"/>
  <c r="F10" i="10"/>
  <c r="F69" i="9"/>
  <c r="F10" i="14"/>
  <c r="F11" i="6"/>
  <c r="F12" i="14"/>
  <c r="F69" i="8"/>
  <c r="F45" i="13"/>
  <c r="F30" i="6"/>
  <c r="F12" i="10"/>
  <c r="F10" i="12"/>
  <c r="F58" i="12"/>
  <c r="F45" i="14"/>
  <c r="F58" i="7"/>
  <c r="F45" i="8"/>
  <c r="F69" i="13"/>
  <c r="F45" i="6"/>
  <c r="F69" i="6"/>
  <c r="F30" i="10"/>
  <c r="F12" i="12"/>
  <c r="F45" i="12"/>
  <c r="F30" i="14"/>
  <c r="F9" i="14"/>
  <c r="F8" i="14" s="1"/>
  <c r="F69" i="7"/>
  <c r="F11" i="10"/>
  <c r="F9" i="10" s="1"/>
  <c r="F8" i="10" s="1"/>
  <c r="F9" i="6"/>
  <c r="F8" i="6" s="1"/>
  <c r="F11" i="12"/>
  <c r="F9" i="12" s="1"/>
  <c r="F12" i="6"/>
  <c r="F30" i="7"/>
  <c r="F58" i="9"/>
  <c r="F30" i="13"/>
  <c r="F11" i="13"/>
  <c r="F13" i="13"/>
  <c r="F12" i="13" s="1"/>
  <c r="F11" i="9"/>
  <c r="F13" i="9"/>
  <c r="F10" i="9" s="1"/>
  <c r="F11" i="8"/>
  <c r="F13" i="8"/>
  <c r="F12" i="8" s="1"/>
  <c r="F11" i="7"/>
  <c r="F13" i="7"/>
  <c r="F12" i="7" s="1"/>
  <c r="F8" i="12" l="1"/>
  <c r="F12" i="9"/>
  <c r="F10" i="7"/>
  <c r="F9" i="7" s="1"/>
  <c r="F8" i="7" s="1"/>
  <c r="F9" i="9"/>
  <c r="F8" i="9" s="1"/>
  <c r="F10" i="13"/>
  <c r="F9" i="13" s="1"/>
  <c r="F8" i="13" s="1"/>
  <c r="F10" i="8"/>
  <c r="F9" i="8" s="1"/>
  <c r="F8" i="8" s="1"/>
  <c r="E89" i="4"/>
  <c r="E97" i="4" l="1"/>
  <c r="F97" i="4"/>
  <c r="G97" i="4"/>
  <c r="H97" i="4"/>
  <c r="I97" i="4"/>
  <c r="J97" i="4"/>
  <c r="K97" i="4"/>
  <c r="L97" i="4"/>
  <c r="M97" i="4"/>
  <c r="N97" i="4"/>
  <c r="O97" i="4"/>
  <c r="P97" i="4"/>
  <c r="E95" i="4"/>
  <c r="F95" i="4"/>
  <c r="G95" i="4"/>
  <c r="H95" i="4"/>
  <c r="I95" i="4"/>
  <c r="J95" i="4"/>
  <c r="K95" i="4"/>
  <c r="L95" i="4"/>
  <c r="M95" i="4"/>
  <c r="N95" i="4"/>
  <c r="O95" i="4"/>
  <c r="P95" i="4"/>
  <c r="E96" i="4"/>
  <c r="F96" i="4"/>
  <c r="G96" i="4"/>
  <c r="H96" i="4"/>
  <c r="I96" i="4"/>
  <c r="J96" i="4"/>
  <c r="K96" i="4"/>
  <c r="L96" i="4"/>
  <c r="M96" i="4"/>
  <c r="N96" i="4"/>
  <c r="O96" i="4"/>
  <c r="P96" i="4"/>
  <c r="F94" i="4"/>
  <c r="G94" i="4"/>
  <c r="H94" i="4"/>
  <c r="I94" i="4"/>
  <c r="J94" i="4"/>
  <c r="K94" i="4"/>
  <c r="L94" i="4"/>
  <c r="M94" i="4"/>
  <c r="N94" i="4"/>
  <c r="O94" i="4"/>
  <c r="P94" i="4"/>
  <c r="E94" i="4"/>
  <c r="P90" i="4"/>
  <c r="O90" i="4"/>
  <c r="N90" i="4"/>
  <c r="M90" i="4"/>
  <c r="L90" i="4"/>
  <c r="K90" i="4"/>
  <c r="J90" i="4"/>
  <c r="I90" i="4"/>
  <c r="H90" i="4"/>
  <c r="G90" i="4"/>
  <c r="F90" i="4"/>
  <c r="E90" i="4"/>
  <c r="F89" i="4"/>
  <c r="G89" i="4"/>
  <c r="H89" i="4"/>
  <c r="I89" i="4"/>
  <c r="J89" i="4"/>
  <c r="K89" i="4"/>
  <c r="L89" i="4"/>
  <c r="M89" i="4"/>
  <c r="N89" i="4"/>
  <c r="O89" i="4"/>
  <c r="P89" i="4"/>
  <c r="F86" i="4"/>
  <c r="G86" i="4"/>
  <c r="H86" i="4"/>
  <c r="I86" i="4"/>
  <c r="J86" i="4"/>
  <c r="K86" i="4"/>
  <c r="L86" i="4"/>
  <c r="M86" i="4"/>
  <c r="N86" i="4"/>
  <c r="O86" i="4"/>
  <c r="P86" i="4"/>
  <c r="F87" i="4"/>
  <c r="G87" i="4"/>
  <c r="H87" i="4"/>
  <c r="I87" i="4"/>
  <c r="J87" i="4"/>
  <c r="K87" i="4"/>
  <c r="L87" i="4"/>
  <c r="M87" i="4"/>
  <c r="N87" i="4"/>
  <c r="O87" i="4"/>
  <c r="P87" i="4"/>
  <c r="F88" i="4"/>
  <c r="G88" i="4"/>
  <c r="H88" i="4"/>
  <c r="I88" i="4"/>
  <c r="J88" i="4"/>
  <c r="K88" i="4"/>
  <c r="L88" i="4"/>
  <c r="M88" i="4"/>
  <c r="N88" i="4"/>
  <c r="O88" i="4"/>
  <c r="P88" i="4"/>
  <c r="E87" i="4"/>
  <c r="E88" i="4"/>
  <c r="E86" i="4"/>
  <c r="F81" i="4"/>
  <c r="G81" i="4"/>
  <c r="H81" i="4"/>
  <c r="I81" i="4"/>
  <c r="J81" i="4"/>
  <c r="K81" i="4"/>
  <c r="L81" i="4"/>
  <c r="M81" i="4"/>
  <c r="N81" i="4"/>
  <c r="O81" i="4"/>
  <c r="P81" i="4"/>
  <c r="F82" i="4"/>
  <c r="G82" i="4"/>
  <c r="H82" i="4"/>
  <c r="I82" i="4"/>
  <c r="J82" i="4"/>
  <c r="K82" i="4"/>
  <c r="L82" i="4"/>
  <c r="M82" i="4"/>
  <c r="N82" i="4"/>
  <c r="O82" i="4"/>
  <c r="P82" i="4"/>
  <c r="F83" i="4"/>
  <c r="G83" i="4"/>
  <c r="H83" i="4"/>
  <c r="I83" i="4"/>
  <c r="J83" i="4"/>
  <c r="K83" i="4"/>
  <c r="L83" i="4"/>
  <c r="M83" i="4"/>
  <c r="N83" i="4"/>
  <c r="O83" i="4"/>
  <c r="P83" i="4"/>
  <c r="F84" i="4"/>
  <c r="G84" i="4"/>
  <c r="I84" i="4"/>
  <c r="J84" i="4"/>
  <c r="K84" i="4"/>
  <c r="L84" i="4"/>
  <c r="M84" i="4"/>
  <c r="N84" i="4"/>
  <c r="O84" i="4"/>
  <c r="P84" i="4"/>
  <c r="E82" i="4"/>
  <c r="E83" i="4"/>
  <c r="E84" i="4"/>
  <c r="E81" i="4"/>
  <c r="F76" i="4"/>
  <c r="G76" i="4"/>
  <c r="H76" i="4"/>
  <c r="I76" i="4"/>
  <c r="J76" i="4"/>
  <c r="K76" i="4"/>
  <c r="L76" i="4"/>
  <c r="M76" i="4"/>
  <c r="N76" i="4"/>
  <c r="O76" i="4"/>
  <c r="P76" i="4"/>
  <c r="F77" i="4"/>
  <c r="G77" i="4"/>
  <c r="H77" i="4"/>
  <c r="I77" i="4"/>
  <c r="J77" i="4"/>
  <c r="K77" i="4"/>
  <c r="L77" i="4"/>
  <c r="M77" i="4"/>
  <c r="N77" i="4"/>
  <c r="O77" i="4"/>
  <c r="P77" i="4"/>
  <c r="F78" i="4"/>
  <c r="G78" i="4"/>
  <c r="H78" i="4"/>
  <c r="I78" i="4"/>
  <c r="J78" i="4"/>
  <c r="K78" i="4"/>
  <c r="L78" i="4"/>
  <c r="M78" i="4"/>
  <c r="N78" i="4"/>
  <c r="O78" i="4"/>
  <c r="P78" i="4"/>
  <c r="F79" i="4"/>
  <c r="G79" i="4"/>
  <c r="H79" i="4"/>
  <c r="I79" i="4"/>
  <c r="J79" i="4"/>
  <c r="K79" i="4"/>
  <c r="L79" i="4"/>
  <c r="M79" i="4"/>
  <c r="N79" i="4"/>
  <c r="O79" i="4"/>
  <c r="P79" i="4"/>
  <c r="E77" i="4"/>
  <c r="E78" i="4"/>
  <c r="E79" i="4"/>
  <c r="E76" i="4"/>
  <c r="F71" i="4"/>
  <c r="G71" i="4"/>
  <c r="H71" i="4"/>
  <c r="I71" i="4"/>
  <c r="J71" i="4"/>
  <c r="K71" i="4"/>
  <c r="L71" i="4"/>
  <c r="M71" i="4"/>
  <c r="N71" i="4"/>
  <c r="O71" i="4"/>
  <c r="P71" i="4"/>
  <c r="F72" i="4"/>
  <c r="G72" i="4"/>
  <c r="H72" i="4"/>
  <c r="I72" i="4"/>
  <c r="J72" i="4"/>
  <c r="K72" i="4"/>
  <c r="L72" i="4"/>
  <c r="M72" i="4"/>
  <c r="N72" i="4"/>
  <c r="O72" i="4"/>
  <c r="P72" i="4"/>
  <c r="F73" i="4"/>
  <c r="G73" i="4"/>
  <c r="H73" i="4"/>
  <c r="I73" i="4"/>
  <c r="J73" i="4"/>
  <c r="K73" i="4"/>
  <c r="L73" i="4"/>
  <c r="M73" i="4"/>
  <c r="N73" i="4"/>
  <c r="O73" i="4"/>
  <c r="P73" i="4"/>
  <c r="F74" i="4"/>
  <c r="G74" i="4"/>
  <c r="H74" i="4"/>
  <c r="I74" i="4"/>
  <c r="J74" i="4"/>
  <c r="K74" i="4"/>
  <c r="L74" i="4"/>
  <c r="M74" i="4"/>
  <c r="N74" i="4"/>
  <c r="O74" i="4"/>
  <c r="P74" i="4"/>
  <c r="E72" i="4"/>
  <c r="E73" i="4"/>
  <c r="E74" i="4"/>
  <c r="E71" i="4"/>
  <c r="F65" i="4"/>
  <c r="G65" i="4"/>
  <c r="H65" i="4"/>
  <c r="I65" i="4"/>
  <c r="J65" i="4"/>
  <c r="K65" i="4"/>
  <c r="L65" i="4"/>
  <c r="M65" i="4"/>
  <c r="N65" i="4"/>
  <c r="O65" i="4"/>
  <c r="P65" i="4"/>
  <c r="F66" i="4"/>
  <c r="G66" i="4"/>
  <c r="H66" i="4"/>
  <c r="I66" i="4"/>
  <c r="J66" i="4"/>
  <c r="K66" i="4"/>
  <c r="L66" i="4"/>
  <c r="M66" i="4"/>
  <c r="N66" i="4"/>
  <c r="O66" i="4"/>
  <c r="P66" i="4"/>
  <c r="F67" i="4"/>
  <c r="G67" i="4"/>
  <c r="H67" i="4"/>
  <c r="I67" i="4"/>
  <c r="J67" i="4"/>
  <c r="K67" i="4"/>
  <c r="L67" i="4"/>
  <c r="M67" i="4"/>
  <c r="N67" i="4"/>
  <c r="O67" i="4"/>
  <c r="P67" i="4"/>
  <c r="F68" i="4"/>
  <c r="G68" i="4"/>
  <c r="H68" i="4"/>
  <c r="I68" i="4"/>
  <c r="J68" i="4"/>
  <c r="K68" i="4"/>
  <c r="L68" i="4"/>
  <c r="M68" i="4"/>
  <c r="N68" i="4"/>
  <c r="O68" i="4"/>
  <c r="P68" i="4"/>
  <c r="E66" i="4"/>
  <c r="E67" i="4"/>
  <c r="E68" i="4"/>
  <c r="E65" i="4"/>
  <c r="F60" i="4"/>
  <c r="G60" i="4"/>
  <c r="H60" i="4"/>
  <c r="I60" i="4"/>
  <c r="J60" i="4"/>
  <c r="K60" i="4"/>
  <c r="L60" i="4"/>
  <c r="M60" i="4"/>
  <c r="N60" i="4"/>
  <c r="O60" i="4"/>
  <c r="P60" i="4"/>
  <c r="F61" i="4"/>
  <c r="G61" i="4"/>
  <c r="H61" i="4"/>
  <c r="I61" i="4"/>
  <c r="J61" i="4"/>
  <c r="K61" i="4"/>
  <c r="L61" i="4"/>
  <c r="M61" i="4"/>
  <c r="N61" i="4"/>
  <c r="O61" i="4"/>
  <c r="P61" i="4"/>
  <c r="F62" i="4"/>
  <c r="G62" i="4"/>
  <c r="H62" i="4"/>
  <c r="I62" i="4"/>
  <c r="J62" i="4"/>
  <c r="K62" i="4"/>
  <c r="L62" i="4"/>
  <c r="M62" i="4"/>
  <c r="N62" i="4"/>
  <c r="O62" i="4"/>
  <c r="P62" i="4"/>
  <c r="F63" i="4"/>
  <c r="G63" i="4"/>
  <c r="H63" i="4"/>
  <c r="I63" i="4"/>
  <c r="J63" i="4"/>
  <c r="K63" i="4"/>
  <c r="L63" i="4"/>
  <c r="M63" i="4"/>
  <c r="N63" i="4"/>
  <c r="O63" i="4"/>
  <c r="P63" i="4"/>
  <c r="E61" i="4"/>
  <c r="E62" i="4"/>
  <c r="E63" i="4"/>
  <c r="E60" i="4"/>
  <c r="F53" i="4"/>
  <c r="G53" i="4"/>
  <c r="H53" i="4"/>
  <c r="I53" i="4"/>
  <c r="J53" i="4"/>
  <c r="K53" i="4"/>
  <c r="L53" i="4"/>
  <c r="M53" i="4"/>
  <c r="N53" i="4"/>
  <c r="O53" i="4"/>
  <c r="P53" i="4"/>
  <c r="F54" i="4"/>
  <c r="G54" i="4"/>
  <c r="H54" i="4"/>
  <c r="I54" i="4"/>
  <c r="J54" i="4"/>
  <c r="K54" i="4"/>
  <c r="L54" i="4"/>
  <c r="M54" i="4"/>
  <c r="N54" i="4"/>
  <c r="O54" i="4"/>
  <c r="P54" i="4"/>
  <c r="F55" i="4"/>
  <c r="G55" i="4"/>
  <c r="H55" i="4"/>
  <c r="I55" i="4"/>
  <c r="J55" i="4"/>
  <c r="K55" i="4"/>
  <c r="L55" i="4"/>
  <c r="M55" i="4"/>
  <c r="N55" i="4"/>
  <c r="O55" i="4"/>
  <c r="P55" i="4"/>
  <c r="F56" i="4"/>
  <c r="G56" i="4"/>
  <c r="H56" i="4"/>
  <c r="I56" i="4"/>
  <c r="J56" i="4"/>
  <c r="K56" i="4"/>
  <c r="L56" i="4"/>
  <c r="M56" i="4"/>
  <c r="N56" i="4"/>
  <c r="O56" i="4"/>
  <c r="P56" i="4"/>
  <c r="F57" i="4"/>
  <c r="G57" i="4"/>
  <c r="H57" i="4"/>
  <c r="I57" i="4"/>
  <c r="J57" i="4"/>
  <c r="K57" i="4"/>
  <c r="L57" i="4"/>
  <c r="M57" i="4"/>
  <c r="N57" i="4"/>
  <c r="O57" i="4"/>
  <c r="P57" i="4"/>
  <c r="E54" i="4"/>
  <c r="E55" i="4"/>
  <c r="E56" i="4"/>
  <c r="E57" i="4"/>
  <c r="E53" i="4"/>
  <c r="F47" i="4"/>
  <c r="G47" i="4"/>
  <c r="H47" i="4"/>
  <c r="I47" i="4"/>
  <c r="J47" i="4"/>
  <c r="K47" i="4"/>
  <c r="L47" i="4"/>
  <c r="M47" i="4"/>
  <c r="N47" i="4"/>
  <c r="O47" i="4"/>
  <c r="P47" i="4"/>
  <c r="F48" i="4"/>
  <c r="G48" i="4"/>
  <c r="H48" i="4"/>
  <c r="I48" i="4"/>
  <c r="J48" i="4"/>
  <c r="K48" i="4"/>
  <c r="L48" i="4"/>
  <c r="M48" i="4"/>
  <c r="N48" i="4"/>
  <c r="O48" i="4"/>
  <c r="P48" i="4"/>
  <c r="F49" i="4"/>
  <c r="G49" i="4"/>
  <c r="H49" i="4"/>
  <c r="I49" i="4"/>
  <c r="J49" i="4"/>
  <c r="K49" i="4"/>
  <c r="L49" i="4"/>
  <c r="M49" i="4"/>
  <c r="N49" i="4"/>
  <c r="O49" i="4"/>
  <c r="P49" i="4"/>
  <c r="F50" i="4"/>
  <c r="G50" i="4"/>
  <c r="H50" i="4"/>
  <c r="I50" i="4"/>
  <c r="J50" i="4"/>
  <c r="K50" i="4"/>
  <c r="L50" i="4"/>
  <c r="M50" i="4"/>
  <c r="N50" i="4"/>
  <c r="O50" i="4"/>
  <c r="P50" i="4"/>
  <c r="F51" i="4"/>
  <c r="G51" i="4"/>
  <c r="H51" i="4"/>
  <c r="I51" i="4"/>
  <c r="J51" i="4"/>
  <c r="K51" i="4"/>
  <c r="L51" i="4"/>
  <c r="M51" i="4"/>
  <c r="N51" i="4"/>
  <c r="O51" i="4"/>
  <c r="P51" i="4"/>
  <c r="E48" i="4"/>
  <c r="E49" i="4"/>
  <c r="E50" i="4"/>
  <c r="E51" i="4"/>
  <c r="E47" i="4"/>
  <c r="F39" i="4"/>
  <c r="G39" i="4"/>
  <c r="H39" i="4"/>
  <c r="I39" i="4"/>
  <c r="J39" i="4"/>
  <c r="K39" i="4"/>
  <c r="L39" i="4"/>
  <c r="M39" i="4"/>
  <c r="N39" i="4"/>
  <c r="O39" i="4"/>
  <c r="P39" i="4"/>
  <c r="F40" i="4"/>
  <c r="G40" i="4"/>
  <c r="H40" i="4"/>
  <c r="I40" i="4"/>
  <c r="J40" i="4"/>
  <c r="K40" i="4"/>
  <c r="L40" i="4"/>
  <c r="M40" i="4"/>
  <c r="N40" i="4"/>
  <c r="O40" i="4"/>
  <c r="P40" i="4"/>
  <c r="F41" i="4"/>
  <c r="G41" i="4"/>
  <c r="H41" i="4"/>
  <c r="I41" i="4"/>
  <c r="J41" i="4"/>
  <c r="K41" i="4"/>
  <c r="L41" i="4"/>
  <c r="M41" i="4"/>
  <c r="N41" i="4"/>
  <c r="O41" i="4"/>
  <c r="P41" i="4"/>
  <c r="F42" i="4"/>
  <c r="G42" i="4"/>
  <c r="H42" i="4"/>
  <c r="I42" i="4"/>
  <c r="J42" i="4"/>
  <c r="K42" i="4"/>
  <c r="L42" i="4"/>
  <c r="M42" i="4"/>
  <c r="N42" i="4"/>
  <c r="O42" i="4"/>
  <c r="P42" i="4"/>
  <c r="F43" i="4"/>
  <c r="G43" i="4"/>
  <c r="H43" i="4"/>
  <c r="I43" i="4"/>
  <c r="J43" i="4"/>
  <c r="K43" i="4"/>
  <c r="L43" i="4"/>
  <c r="M43" i="4"/>
  <c r="N43" i="4"/>
  <c r="O43" i="4"/>
  <c r="P43" i="4"/>
  <c r="F44" i="4"/>
  <c r="G44" i="4"/>
  <c r="H44" i="4"/>
  <c r="I44" i="4"/>
  <c r="J44" i="4"/>
  <c r="K44" i="4"/>
  <c r="L44" i="4"/>
  <c r="M44" i="4"/>
  <c r="N44" i="4"/>
  <c r="O44" i="4"/>
  <c r="P44" i="4"/>
  <c r="E40" i="4"/>
  <c r="E41" i="4"/>
  <c r="E42" i="4"/>
  <c r="E43" i="4"/>
  <c r="E44" i="4"/>
  <c r="E39" i="4"/>
  <c r="F32" i="4"/>
  <c r="G32" i="4"/>
  <c r="H32" i="4"/>
  <c r="I32" i="4"/>
  <c r="J32" i="4"/>
  <c r="K32" i="4"/>
  <c r="L32" i="4"/>
  <c r="M32" i="4"/>
  <c r="N32" i="4"/>
  <c r="O32" i="4"/>
  <c r="P32" i="4"/>
  <c r="F33" i="4"/>
  <c r="G33" i="4"/>
  <c r="H33" i="4"/>
  <c r="I33" i="4"/>
  <c r="J33" i="4"/>
  <c r="K33" i="4"/>
  <c r="L33" i="4"/>
  <c r="M33" i="4"/>
  <c r="N33" i="4"/>
  <c r="O33" i="4"/>
  <c r="P33" i="4"/>
  <c r="F34" i="4"/>
  <c r="G34" i="4"/>
  <c r="H34" i="4"/>
  <c r="I34" i="4"/>
  <c r="J34" i="4"/>
  <c r="K34" i="4"/>
  <c r="L34" i="4"/>
  <c r="M34" i="4"/>
  <c r="N34" i="4"/>
  <c r="O34" i="4"/>
  <c r="P34" i="4"/>
  <c r="F35" i="4"/>
  <c r="G35" i="4"/>
  <c r="H35" i="4"/>
  <c r="I35" i="4"/>
  <c r="J35" i="4"/>
  <c r="K35" i="4"/>
  <c r="L35" i="4"/>
  <c r="M35" i="4"/>
  <c r="N35" i="4"/>
  <c r="O35" i="4"/>
  <c r="P35" i="4"/>
  <c r="F36" i="4"/>
  <c r="G36" i="4"/>
  <c r="H36" i="4"/>
  <c r="I36" i="4"/>
  <c r="J36" i="4"/>
  <c r="K36" i="4"/>
  <c r="L36" i="4"/>
  <c r="M36" i="4"/>
  <c r="N36" i="4"/>
  <c r="O36" i="4"/>
  <c r="P36" i="4"/>
  <c r="F37" i="4"/>
  <c r="G37" i="4"/>
  <c r="H37" i="4"/>
  <c r="I37" i="4"/>
  <c r="J37" i="4"/>
  <c r="K37" i="4"/>
  <c r="L37" i="4"/>
  <c r="M37" i="4"/>
  <c r="N37" i="4"/>
  <c r="O37" i="4"/>
  <c r="P37" i="4"/>
  <c r="E33" i="4"/>
  <c r="E34" i="4"/>
  <c r="E35" i="4"/>
  <c r="E36" i="4"/>
  <c r="E37" i="4"/>
  <c r="E32" i="4"/>
  <c r="F29" i="4"/>
  <c r="G29" i="4"/>
  <c r="H29" i="4"/>
  <c r="J29" i="4"/>
  <c r="K29" i="4"/>
  <c r="L29" i="4"/>
  <c r="M29" i="4"/>
  <c r="N29" i="4"/>
  <c r="O29" i="4"/>
  <c r="P29" i="4"/>
  <c r="E29" i="4"/>
  <c r="G22" i="4"/>
  <c r="H22" i="4"/>
  <c r="I22" i="4"/>
  <c r="J22" i="4"/>
  <c r="K22" i="4"/>
  <c r="L22" i="4"/>
  <c r="M22" i="4"/>
  <c r="N22" i="4"/>
  <c r="O22" i="4"/>
  <c r="P22" i="4"/>
  <c r="G23" i="4"/>
  <c r="H23" i="4"/>
  <c r="I23" i="4"/>
  <c r="J23" i="4"/>
  <c r="K23" i="4"/>
  <c r="L23" i="4"/>
  <c r="M23" i="4"/>
  <c r="N23" i="4"/>
  <c r="O23" i="4"/>
  <c r="P23" i="4"/>
  <c r="G24" i="4"/>
  <c r="H24" i="4"/>
  <c r="I24" i="4"/>
  <c r="J24" i="4"/>
  <c r="K24" i="4"/>
  <c r="L24" i="4"/>
  <c r="M24" i="4"/>
  <c r="N24" i="4"/>
  <c r="O24" i="4"/>
  <c r="P24" i="4"/>
  <c r="G25" i="4"/>
  <c r="H25" i="4"/>
  <c r="I25" i="4"/>
  <c r="J25" i="4"/>
  <c r="K25" i="4"/>
  <c r="L25" i="4"/>
  <c r="M25" i="4"/>
  <c r="N25" i="4"/>
  <c r="O25" i="4"/>
  <c r="P25" i="4"/>
  <c r="G26" i="4"/>
  <c r="H26" i="4"/>
  <c r="I26" i="4"/>
  <c r="J26" i="4"/>
  <c r="K26" i="4"/>
  <c r="L26" i="4"/>
  <c r="M26" i="4"/>
  <c r="N26" i="4"/>
  <c r="O26" i="4"/>
  <c r="P26" i="4"/>
  <c r="G27" i="4"/>
  <c r="H27" i="4"/>
  <c r="I27" i="4"/>
  <c r="J27" i="4"/>
  <c r="K27" i="4"/>
  <c r="L27" i="4"/>
  <c r="M27" i="4"/>
  <c r="N27" i="4"/>
  <c r="O27" i="4"/>
  <c r="P27" i="4"/>
  <c r="G28" i="4"/>
  <c r="H28" i="4"/>
  <c r="I28" i="4"/>
  <c r="J28" i="4"/>
  <c r="K28" i="4"/>
  <c r="L28" i="4"/>
  <c r="M28" i="4"/>
  <c r="N28" i="4"/>
  <c r="O28" i="4"/>
  <c r="P28" i="4"/>
  <c r="E23" i="4"/>
  <c r="E24" i="4"/>
  <c r="E25" i="4"/>
  <c r="E26" i="4"/>
  <c r="E27" i="4"/>
  <c r="E28" i="4"/>
  <c r="E22" i="4"/>
  <c r="G14" i="4"/>
  <c r="H14" i="4"/>
  <c r="I14" i="4"/>
  <c r="J14" i="4"/>
  <c r="K14" i="4"/>
  <c r="L14" i="4"/>
  <c r="M14" i="4"/>
  <c r="N14" i="4"/>
  <c r="O14" i="4"/>
  <c r="P14" i="4"/>
  <c r="G15" i="4"/>
  <c r="H15" i="4"/>
  <c r="I15" i="4"/>
  <c r="J15" i="4"/>
  <c r="K15" i="4"/>
  <c r="L15" i="4"/>
  <c r="M15" i="4"/>
  <c r="N15" i="4"/>
  <c r="O15" i="4"/>
  <c r="P15" i="4"/>
  <c r="G16" i="4"/>
  <c r="H16" i="4"/>
  <c r="I16" i="4"/>
  <c r="J16" i="4"/>
  <c r="K16" i="4"/>
  <c r="L16" i="4"/>
  <c r="M16" i="4"/>
  <c r="N16" i="4"/>
  <c r="O16" i="4"/>
  <c r="P16" i="4"/>
  <c r="G17" i="4"/>
  <c r="H17" i="4"/>
  <c r="I17" i="4"/>
  <c r="J17" i="4"/>
  <c r="K17" i="4"/>
  <c r="L17" i="4"/>
  <c r="M17" i="4"/>
  <c r="N17" i="4"/>
  <c r="O17" i="4"/>
  <c r="P17" i="4"/>
  <c r="G18" i="4"/>
  <c r="H18" i="4"/>
  <c r="I18" i="4"/>
  <c r="J18" i="4"/>
  <c r="K18" i="4"/>
  <c r="L18" i="4"/>
  <c r="M18" i="4"/>
  <c r="N18" i="4"/>
  <c r="O18" i="4"/>
  <c r="P18" i="4"/>
  <c r="G19" i="4"/>
  <c r="H19" i="4"/>
  <c r="I19" i="4"/>
  <c r="J19" i="4"/>
  <c r="K19" i="4"/>
  <c r="L19" i="4"/>
  <c r="M19" i="4"/>
  <c r="N19" i="4"/>
  <c r="O19" i="4"/>
  <c r="P19" i="4"/>
  <c r="G20" i="4"/>
  <c r="H20" i="4"/>
  <c r="I20" i="4"/>
  <c r="J20" i="4"/>
  <c r="K20" i="4"/>
  <c r="L20" i="4"/>
  <c r="M20" i="4"/>
  <c r="N20" i="4"/>
  <c r="O20" i="4"/>
  <c r="P20" i="4"/>
  <c r="E15" i="4"/>
  <c r="E16" i="4"/>
  <c r="E17" i="4"/>
  <c r="E18" i="4"/>
  <c r="E19" i="4"/>
  <c r="E20" i="4"/>
  <c r="E14" i="4"/>
  <c r="E93" i="14" l="1"/>
  <c r="E85" i="14"/>
  <c r="E75" i="14"/>
  <c r="E70" i="14"/>
  <c r="E64" i="14"/>
  <c r="E59" i="14"/>
  <c r="E52" i="14"/>
  <c r="E46" i="14"/>
  <c r="E38" i="14"/>
  <c r="E31" i="14"/>
  <c r="E21" i="14"/>
  <c r="E13" i="14"/>
  <c r="E93" i="4"/>
  <c r="E91" i="4" s="1"/>
  <c r="E85" i="4"/>
  <c r="E80" i="4" s="1"/>
  <c r="E75" i="4"/>
  <c r="E70" i="4"/>
  <c r="E64" i="4"/>
  <c r="E59" i="4"/>
  <c r="E52" i="4"/>
  <c r="E46" i="4"/>
  <c r="E38" i="4"/>
  <c r="E31" i="4"/>
  <c r="E21" i="4"/>
  <c r="E13" i="4"/>
  <c r="P93" i="14"/>
  <c r="P91" i="14" s="1"/>
  <c r="O93" i="14"/>
  <c r="O91" i="14" s="1"/>
  <c r="N93" i="14"/>
  <c r="M93" i="14"/>
  <c r="M91" i="14" s="1"/>
  <c r="L93" i="14"/>
  <c r="L91" i="14" s="1"/>
  <c r="K93" i="14"/>
  <c r="K91" i="14" s="1"/>
  <c r="J93" i="14"/>
  <c r="J91" i="14" s="1"/>
  <c r="I93" i="14"/>
  <c r="I91" i="14" s="1"/>
  <c r="H93" i="14"/>
  <c r="H91" i="14" s="1"/>
  <c r="G93" i="14"/>
  <c r="G91" i="14" s="1"/>
  <c r="N91" i="14"/>
  <c r="Q90" i="14"/>
  <c r="Q89" i="14"/>
  <c r="Q88" i="14"/>
  <c r="Q87" i="14"/>
  <c r="Q86" i="14"/>
  <c r="P85" i="14"/>
  <c r="P80" i="14" s="1"/>
  <c r="O85" i="14"/>
  <c r="N85" i="14"/>
  <c r="M85" i="14"/>
  <c r="M80" i="14" s="1"/>
  <c r="L85" i="14"/>
  <c r="L80" i="14" s="1"/>
  <c r="K85" i="14"/>
  <c r="K80" i="14" s="1"/>
  <c r="J85" i="14"/>
  <c r="J80" i="14" s="1"/>
  <c r="I85" i="14"/>
  <c r="I80" i="14" s="1"/>
  <c r="H85" i="14"/>
  <c r="H80" i="14" s="1"/>
  <c r="G85" i="14"/>
  <c r="P93" i="13"/>
  <c r="P91" i="13" s="1"/>
  <c r="O93" i="13"/>
  <c r="O91" i="13" s="1"/>
  <c r="N93" i="13"/>
  <c r="N91" i="13" s="1"/>
  <c r="M93" i="13"/>
  <c r="M91" i="13" s="1"/>
  <c r="L93" i="13"/>
  <c r="L91" i="13" s="1"/>
  <c r="K93" i="13"/>
  <c r="K91" i="13" s="1"/>
  <c r="J93" i="13"/>
  <c r="J91" i="13" s="1"/>
  <c r="I93" i="13"/>
  <c r="I91" i="13" s="1"/>
  <c r="E93" i="13"/>
  <c r="Q90" i="13"/>
  <c r="Q89" i="13"/>
  <c r="Q88" i="13"/>
  <c r="Q87" i="13"/>
  <c r="Q86" i="13"/>
  <c r="P85" i="13"/>
  <c r="P80" i="13" s="1"/>
  <c r="O85" i="13"/>
  <c r="O80" i="13" s="1"/>
  <c r="N85" i="13"/>
  <c r="M85" i="13"/>
  <c r="L85" i="13"/>
  <c r="L80" i="13" s="1"/>
  <c r="K85" i="13"/>
  <c r="K80" i="13" s="1"/>
  <c r="J85" i="13"/>
  <c r="J80" i="13" s="1"/>
  <c r="I85" i="13"/>
  <c r="E85" i="13"/>
  <c r="P93" i="12"/>
  <c r="P91" i="12" s="1"/>
  <c r="O93" i="12"/>
  <c r="O91" i="12" s="1"/>
  <c r="N93" i="12"/>
  <c r="M93" i="12"/>
  <c r="M91" i="12" s="1"/>
  <c r="L93" i="12"/>
  <c r="L91" i="12" s="1"/>
  <c r="K93" i="12"/>
  <c r="K91" i="12" s="1"/>
  <c r="J93" i="12"/>
  <c r="J91" i="12" s="1"/>
  <c r="I93" i="12"/>
  <c r="I91" i="12" s="1"/>
  <c r="H93" i="12"/>
  <c r="H91" i="12" s="1"/>
  <c r="G93" i="12"/>
  <c r="G91" i="12" s="1"/>
  <c r="E93" i="12"/>
  <c r="E91" i="12" s="1"/>
  <c r="N91" i="12"/>
  <c r="Q90" i="12"/>
  <c r="Q89" i="12"/>
  <c r="Q88" i="12"/>
  <c r="Q87" i="12"/>
  <c r="Q86" i="12"/>
  <c r="P85" i="12"/>
  <c r="O85" i="12"/>
  <c r="O80" i="12" s="1"/>
  <c r="N85" i="12"/>
  <c r="N80" i="12" s="1"/>
  <c r="M85" i="12"/>
  <c r="M80" i="12" s="1"/>
  <c r="L85" i="12"/>
  <c r="L80" i="12" s="1"/>
  <c r="K85" i="12"/>
  <c r="K80" i="12" s="1"/>
  <c r="J85" i="12"/>
  <c r="I85" i="12"/>
  <c r="I80" i="12" s="1"/>
  <c r="H85" i="12"/>
  <c r="H80" i="12" s="1"/>
  <c r="G85" i="12"/>
  <c r="E85" i="12"/>
  <c r="E80" i="12" s="1"/>
  <c r="P93" i="11"/>
  <c r="P91" i="11" s="1"/>
  <c r="O93" i="11"/>
  <c r="O91" i="11" s="1"/>
  <c r="N93" i="11"/>
  <c r="N91" i="11" s="1"/>
  <c r="M93" i="11"/>
  <c r="M91" i="11" s="1"/>
  <c r="L93" i="11"/>
  <c r="L91" i="11" s="1"/>
  <c r="K93" i="11"/>
  <c r="K91" i="11" s="1"/>
  <c r="J93" i="11"/>
  <c r="J91" i="11" s="1"/>
  <c r="I93" i="11"/>
  <c r="I91" i="11" s="1"/>
  <c r="H93" i="11"/>
  <c r="H91" i="11" s="1"/>
  <c r="G93" i="11"/>
  <c r="G91" i="11" s="1"/>
  <c r="F93" i="11"/>
  <c r="F91" i="11" s="1"/>
  <c r="E93" i="11"/>
  <c r="E91" i="11" s="1"/>
  <c r="Q90" i="11"/>
  <c r="Q89" i="11"/>
  <c r="Q88" i="11"/>
  <c r="Q87" i="11"/>
  <c r="Q86" i="11"/>
  <c r="P85" i="11"/>
  <c r="P80" i="11" s="1"/>
  <c r="O85" i="11"/>
  <c r="N85" i="11"/>
  <c r="M85" i="11"/>
  <c r="L85" i="11"/>
  <c r="L80" i="11" s="1"/>
  <c r="K85" i="11"/>
  <c r="K80" i="11" s="1"/>
  <c r="J85" i="11"/>
  <c r="J80" i="11" s="1"/>
  <c r="I85" i="11"/>
  <c r="I80" i="11" s="1"/>
  <c r="H85" i="11"/>
  <c r="H80" i="11" s="1"/>
  <c r="G85" i="11"/>
  <c r="G80" i="11" s="1"/>
  <c r="F85" i="11"/>
  <c r="E85" i="11"/>
  <c r="P93" i="10"/>
  <c r="P91" i="10" s="1"/>
  <c r="O93" i="10"/>
  <c r="O91" i="10" s="1"/>
  <c r="N93" i="10"/>
  <c r="N91" i="10" s="1"/>
  <c r="M93" i="10"/>
  <c r="M91" i="10" s="1"/>
  <c r="L93" i="10"/>
  <c r="L91" i="10" s="1"/>
  <c r="K93" i="10"/>
  <c r="K91" i="10" s="1"/>
  <c r="J93" i="10"/>
  <c r="J91" i="10" s="1"/>
  <c r="I93" i="10"/>
  <c r="I91" i="10" s="1"/>
  <c r="H93" i="10"/>
  <c r="H91" i="10" s="1"/>
  <c r="G93" i="10"/>
  <c r="G91" i="10" s="1"/>
  <c r="E93" i="10"/>
  <c r="Q90" i="10"/>
  <c r="Q89" i="10"/>
  <c r="Q88" i="10"/>
  <c r="Q87" i="10"/>
  <c r="Q86" i="10"/>
  <c r="P85" i="10"/>
  <c r="O85" i="10"/>
  <c r="N85" i="10"/>
  <c r="M85" i="10"/>
  <c r="M80" i="10" s="1"/>
  <c r="L85" i="10"/>
  <c r="L80" i="10" s="1"/>
  <c r="K85" i="10"/>
  <c r="J85" i="10"/>
  <c r="I85" i="10"/>
  <c r="H85" i="10"/>
  <c r="G85" i="10"/>
  <c r="E85" i="10"/>
  <c r="P93" i="9"/>
  <c r="P91" i="9" s="1"/>
  <c r="O93" i="9"/>
  <c r="N93" i="9"/>
  <c r="N91" i="9" s="1"/>
  <c r="M93" i="9"/>
  <c r="M91" i="9" s="1"/>
  <c r="L93" i="9"/>
  <c r="K93" i="9"/>
  <c r="J93" i="9"/>
  <c r="J91" i="9" s="1"/>
  <c r="I93" i="9"/>
  <c r="I91" i="9" s="1"/>
  <c r="E93" i="9"/>
  <c r="E91" i="9" s="1"/>
  <c r="O91" i="9"/>
  <c r="L91" i="9"/>
  <c r="K91" i="9"/>
  <c r="Q90" i="9"/>
  <c r="Q89" i="9"/>
  <c r="Q88" i="9"/>
  <c r="Q87" i="9"/>
  <c r="Q86" i="9"/>
  <c r="P85" i="9"/>
  <c r="P80" i="9" s="1"/>
  <c r="O85" i="9"/>
  <c r="N85" i="9"/>
  <c r="M85" i="9"/>
  <c r="L85" i="9"/>
  <c r="L80" i="9" s="1"/>
  <c r="K85" i="9"/>
  <c r="J85" i="9"/>
  <c r="J80" i="9" s="1"/>
  <c r="I85" i="9"/>
  <c r="I80" i="9" s="1"/>
  <c r="E85" i="9"/>
  <c r="E80" i="9" s="1"/>
  <c r="P93" i="8"/>
  <c r="P91" i="8" s="1"/>
  <c r="O93" i="8"/>
  <c r="O91" i="8" s="1"/>
  <c r="N93" i="8"/>
  <c r="N91" i="8" s="1"/>
  <c r="M93" i="8"/>
  <c r="L93" i="8"/>
  <c r="L91" i="8" s="1"/>
  <c r="K93" i="8"/>
  <c r="K91" i="8" s="1"/>
  <c r="J93" i="8"/>
  <c r="J91" i="8" s="1"/>
  <c r="I93" i="8"/>
  <c r="I91" i="8" s="1"/>
  <c r="E93" i="8"/>
  <c r="M91" i="8"/>
  <c r="E91" i="8"/>
  <c r="Q90" i="8"/>
  <c r="Q89" i="8"/>
  <c r="Q88" i="8"/>
  <c r="Q87" i="8"/>
  <c r="Q86" i="8"/>
  <c r="P85" i="8"/>
  <c r="O85" i="8"/>
  <c r="N85" i="8"/>
  <c r="M85" i="8"/>
  <c r="M80" i="8" s="1"/>
  <c r="L85" i="8"/>
  <c r="K85" i="8"/>
  <c r="K80" i="8" s="1"/>
  <c r="J85" i="8"/>
  <c r="J80" i="8" s="1"/>
  <c r="I85" i="8"/>
  <c r="I80" i="8" s="1"/>
  <c r="E85" i="8"/>
  <c r="P93" i="7"/>
  <c r="P91" i="7" s="1"/>
  <c r="O93" i="7"/>
  <c r="O91" i="7" s="1"/>
  <c r="N93" i="7"/>
  <c r="N91" i="7" s="1"/>
  <c r="M93" i="7"/>
  <c r="M91" i="7" s="1"/>
  <c r="L93" i="7"/>
  <c r="L91" i="7" s="1"/>
  <c r="K93" i="7"/>
  <c r="K91" i="7" s="1"/>
  <c r="J93" i="7"/>
  <c r="J91" i="7" s="1"/>
  <c r="I93" i="7"/>
  <c r="I91" i="7" s="1"/>
  <c r="E93" i="7"/>
  <c r="Q90" i="7"/>
  <c r="Q89" i="7"/>
  <c r="Q88" i="7"/>
  <c r="Q87" i="7"/>
  <c r="Q86" i="7"/>
  <c r="P85" i="7"/>
  <c r="P80" i="7" s="1"/>
  <c r="O85" i="7"/>
  <c r="N85" i="7"/>
  <c r="M85" i="7"/>
  <c r="L85" i="7"/>
  <c r="K85" i="7"/>
  <c r="J85" i="7"/>
  <c r="I85" i="7"/>
  <c r="E85" i="7"/>
  <c r="E80" i="7" s="1"/>
  <c r="P93" i="6"/>
  <c r="O93" i="6"/>
  <c r="O91" i="6" s="1"/>
  <c r="N93" i="6"/>
  <c r="N91" i="6" s="1"/>
  <c r="M93" i="6"/>
  <c r="M91" i="6" s="1"/>
  <c r="L93" i="6"/>
  <c r="L91" i="6" s="1"/>
  <c r="K93" i="6"/>
  <c r="K91" i="6" s="1"/>
  <c r="J93" i="6"/>
  <c r="J91" i="6" s="1"/>
  <c r="I93" i="6"/>
  <c r="I91" i="6" s="1"/>
  <c r="H93" i="6"/>
  <c r="H91" i="6" s="1"/>
  <c r="G93" i="6"/>
  <c r="G91" i="6" s="1"/>
  <c r="E93" i="6"/>
  <c r="E91" i="6" s="1"/>
  <c r="P91" i="6"/>
  <c r="Q90" i="6"/>
  <c r="Q89" i="6"/>
  <c r="Q88" i="6"/>
  <c r="Q87" i="6"/>
  <c r="Q86" i="6"/>
  <c r="P85" i="6"/>
  <c r="O85" i="6"/>
  <c r="N85" i="6"/>
  <c r="N80" i="6" s="1"/>
  <c r="M85" i="6"/>
  <c r="L85" i="6"/>
  <c r="K85" i="6"/>
  <c r="K80" i="6" s="1"/>
  <c r="J85" i="6"/>
  <c r="J80" i="6" s="1"/>
  <c r="I85" i="6"/>
  <c r="H85" i="6"/>
  <c r="G85" i="6"/>
  <c r="E85" i="6"/>
  <c r="P93" i="5"/>
  <c r="P91" i="5" s="1"/>
  <c r="O93" i="5"/>
  <c r="O91" i="5" s="1"/>
  <c r="N93" i="5"/>
  <c r="N91" i="5" s="1"/>
  <c r="M93" i="5"/>
  <c r="M91" i="5" s="1"/>
  <c r="L93" i="5"/>
  <c r="L91" i="5" s="1"/>
  <c r="K93" i="5"/>
  <c r="K91" i="5" s="1"/>
  <c r="J93" i="5"/>
  <c r="J91" i="5" s="1"/>
  <c r="I93" i="5"/>
  <c r="I91" i="5" s="1"/>
  <c r="H93" i="5"/>
  <c r="H91" i="5" s="1"/>
  <c r="G93" i="5"/>
  <c r="G91" i="5" s="1"/>
  <c r="F93" i="5"/>
  <c r="E93" i="5"/>
  <c r="E91" i="5" s="1"/>
  <c r="Q90" i="5"/>
  <c r="Q89" i="5"/>
  <c r="Q88" i="5"/>
  <c r="Q87" i="5"/>
  <c r="Q86" i="5"/>
  <c r="P85" i="5"/>
  <c r="O85" i="5"/>
  <c r="N85" i="5"/>
  <c r="M85" i="5"/>
  <c r="L85" i="5"/>
  <c r="K85" i="5"/>
  <c r="K80" i="5" s="1"/>
  <c r="J85" i="5"/>
  <c r="J80" i="5" s="1"/>
  <c r="I85" i="5"/>
  <c r="H85" i="5"/>
  <c r="G85" i="5"/>
  <c r="F85" i="5"/>
  <c r="E85" i="5"/>
  <c r="P85" i="4"/>
  <c r="P80" i="4" s="1"/>
  <c r="O85" i="4"/>
  <c r="O80" i="4" s="1"/>
  <c r="N85" i="4"/>
  <c r="N80" i="4" s="1"/>
  <c r="M85" i="4"/>
  <c r="L85" i="4"/>
  <c r="L80" i="4" s="1"/>
  <c r="K85" i="4"/>
  <c r="K80" i="4" s="1"/>
  <c r="J85" i="4"/>
  <c r="I85" i="4"/>
  <c r="I80" i="4" s="1"/>
  <c r="H85" i="4"/>
  <c r="H80" i="4" s="1"/>
  <c r="G85" i="4"/>
  <c r="G80" i="4" s="1"/>
  <c r="F85" i="4"/>
  <c r="F80" i="4" s="1"/>
  <c r="Q88" i="4"/>
  <c r="Q97" i="14"/>
  <c r="Q96" i="14"/>
  <c r="Q95" i="14"/>
  <c r="Q94" i="14"/>
  <c r="Q84" i="14"/>
  <c r="Q83" i="14"/>
  <c r="Q82" i="14"/>
  <c r="Q81" i="14"/>
  <c r="O80" i="14"/>
  <c r="N80" i="14"/>
  <c r="G80" i="14"/>
  <c r="Q79" i="14"/>
  <c r="Q78" i="14"/>
  <c r="Q77" i="14"/>
  <c r="Q76" i="14"/>
  <c r="P75" i="14"/>
  <c r="O75" i="14"/>
  <c r="N75" i="14"/>
  <c r="M75" i="14"/>
  <c r="L75" i="14"/>
  <c r="K75" i="14"/>
  <c r="J75" i="14"/>
  <c r="I75" i="14"/>
  <c r="H75" i="14"/>
  <c r="G75" i="14"/>
  <c r="Q74" i="14"/>
  <c r="Q73" i="14"/>
  <c r="Q72" i="14"/>
  <c r="Q71" i="14"/>
  <c r="P70" i="14"/>
  <c r="O70" i="14"/>
  <c r="N70" i="14"/>
  <c r="M70" i="14"/>
  <c r="L70" i="14"/>
  <c r="K70" i="14"/>
  <c r="J70" i="14"/>
  <c r="J69" i="14" s="1"/>
  <c r="I70" i="14"/>
  <c r="H70" i="14"/>
  <c r="G70" i="14"/>
  <c r="G69" i="14" s="1"/>
  <c r="Q68" i="14"/>
  <c r="Q67" i="14"/>
  <c r="Q66" i="14"/>
  <c r="Q65" i="14"/>
  <c r="P64" i="14"/>
  <c r="O64" i="14"/>
  <c r="N64" i="14"/>
  <c r="M64" i="14"/>
  <c r="L64" i="14"/>
  <c r="K64" i="14"/>
  <c r="J64" i="14"/>
  <c r="I64" i="14"/>
  <c r="H64" i="14"/>
  <c r="G64" i="14"/>
  <c r="Q63" i="14"/>
  <c r="Q62" i="14"/>
  <c r="Q61" i="14"/>
  <c r="Q60" i="14"/>
  <c r="P59" i="14"/>
  <c r="O59" i="14"/>
  <c r="N59" i="14"/>
  <c r="M59" i="14"/>
  <c r="L59" i="14"/>
  <c r="K59" i="14"/>
  <c r="K58" i="14" s="1"/>
  <c r="J59" i="14"/>
  <c r="I59" i="14"/>
  <c r="H59" i="14"/>
  <c r="G59" i="14"/>
  <c r="Q57" i="14"/>
  <c r="Q56" i="14"/>
  <c r="Q55" i="14"/>
  <c r="Q54" i="14"/>
  <c r="Q53" i="14"/>
  <c r="P52" i="14"/>
  <c r="O52" i="14"/>
  <c r="N52" i="14"/>
  <c r="M52" i="14"/>
  <c r="L52" i="14"/>
  <c r="K52" i="14"/>
  <c r="J52" i="14"/>
  <c r="I52" i="14"/>
  <c r="H52" i="14"/>
  <c r="G52" i="14"/>
  <c r="Q51" i="14"/>
  <c r="Q50" i="14"/>
  <c r="Q49" i="14"/>
  <c r="Q48" i="14"/>
  <c r="Q47" i="14"/>
  <c r="P46" i="14"/>
  <c r="P45" i="14" s="1"/>
  <c r="O46" i="14"/>
  <c r="N46" i="14"/>
  <c r="M46" i="14"/>
  <c r="L46" i="14"/>
  <c r="K46" i="14"/>
  <c r="K45" i="14" s="1"/>
  <c r="J46" i="14"/>
  <c r="I46" i="14"/>
  <c r="H46" i="14"/>
  <c r="G46" i="14"/>
  <c r="J45" i="14"/>
  <c r="Q44" i="14"/>
  <c r="Q43" i="14"/>
  <c r="Q42" i="14"/>
  <c r="Q41" i="14"/>
  <c r="Q40" i="14"/>
  <c r="Q39" i="14"/>
  <c r="P38" i="14"/>
  <c r="O38" i="14"/>
  <c r="N38" i="14"/>
  <c r="M38" i="14"/>
  <c r="L38" i="14"/>
  <c r="K38" i="14"/>
  <c r="J38" i="14"/>
  <c r="I38" i="14"/>
  <c r="H38" i="14"/>
  <c r="G38" i="14"/>
  <c r="Q37" i="14"/>
  <c r="Q36" i="14"/>
  <c r="Q35" i="14"/>
  <c r="Q34" i="14"/>
  <c r="Q33" i="14"/>
  <c r="Q32" i="14"/>
  <c r="P31" i="14"/>
  <c r="O31" i="14"/>
  <c r="N31" i="14"/>
  <c r="M31" i="14"/>
  <c r="M30" i="14" s="1"/>
  <c r="L31" i="14"/>
  <c r="L30" i="14" s="1"/>
  <c r="K31" i="14"/>
  <c r="K30" i="14" s="1"/>
  <c r="J31" i="14"/>
  <c r="I31" i="14"/>
  <c r="H31" i="14"/>
  <c r="G31" i="14"/>
  <c r="Q29" i="14"/>
  <c r="Q28" i="14"/>
  <c r="Q27" i="14"/>
  <c r="Q26" i="14"/>
  <c r="Q25" i="14"/>
  <c r="Q24" i="14"/>
  <c r="Q23" i="14"/>
  <c r="Q22" i="14"/>
  <c r="P21" i="14"/>
  <c r="O21" i="14"/>
  <c r="N21" i="14"/>
  <c r="M21" i="14"/>
  <c r="L21" i="14"/>
  <c r="K21" i="14"/>
  <c r="K11" i="14" s="1"/>
  <c r="J21" i="14"/>
  <c r="I21" i="14"/>
  <c r="I11" i="14" s="1"/>
  <c r="H21" i="14"/>
  <c r="G21" i="14"/>
  <c r="G11" i="14" s="1"/>
  <c r="Q20" i="14"/>
  <c r="Q19" i="14"/>
  <c r="Q18" i="14"/>
  <c r="Q17" i="14"/>
  <c r="Q16" i="14"/>
  <c r="Q15" i="14"/>
  <c r="Q14" i="14"/>
  <c r="P13" i="14"/>
  <c r="P10" i="14" s="1"/>
  <c r="O13" i="14"/>
  <c r="N13" i="14"/>
  <c r="M13" i="14"/>
  <c r="M12" i="14"/>
  <c r="L13" i="14"/>
  <c r="K13" i="14"/>
  <c r="J13" i="14"/>
  <c r="I13" i="14"/>
  <c r="I12" i="14" s="1"/>
  <c r="H13" i="14"/>
  <c r="H10" i="14" s="1"/>
  <c r="G13" i="14"/>
  <c r="Q97" i="13"/>
  <c r="Q96" i="13"/>
  <c r="Q95" i="13"/>
  <c r="Q94" i="13"/>
  <c r="Q84" i="13"/>
  <c r="Q83" i="13"/>
  <c r="Q82" i="13"/>
  <c r="Q81" i="13"/>
  <c r="N80" i="13"/>
  <c r="M80" i="13"/>
  <c r="I80" i="13"/>
  <c r="E80" i="13"/>
  <c r="Q79" i="13"/>
  <c r="Q78" i="13"/>
  <c r="Q77" i="13"/>
  <c r="Q76" i="13"/>
  <c r="P75" i="13"/>
  <c r="O75" i="13"/>
  <c r="N75" i="13"/>
  <c r="M75" i="13"/>
  <c r="L75" i="13"/>
  <c r="K75" i="13"/>
  <c r="J75" i="13"/>
  <c r="I75" i="13"/>
  <c r="E75" i="13"/>
  <c r="Q74" i="13"/>
  <c r="Q73" i="13"/>
  <c r="Q72" i="13"/>
  <c r="Q71" i="13"/>
  <c r="P70" i="13"/>
  <c r="O70" i="13"/>
  <c r="O69" i="13" s="1"/>
  <c r="N70" i="13"/>
  <c r="M70" i="13"/>
  <c r="L70" i="13"/>
  <c r="K70" i="13"/>
  <c r="J70" i="13"/>
  <c r="I70" i="13"/>
  <c r="E70" i="13"/>
  <c r="E69" i="13" s="1"/>
  <c r="Q68" i="13"/>
  <c r="Q67" i="13"/>
  <c r="Q66" i="13"/>
  <c r="Q65" i="13"/>
  <c r="P64" i="13"/>
  <c r="O64" i="13"/>
  <c r="N64" i="13"/>
  <c r="M64" i="13"/>
  <c r="L64" i="13"/>
  <c r="K64" i="13"/>
  <c r="J64" i="13"/>
  <c r="I64" i="13"/>
  <c r="E64" i="13"/>
  <c r="Q63" i="13"/>
  <c r="Q62" i="13"/>
  <c r="Q61" i="13"/>
  <c r="Q60" i="13"/>
  <c r="P59" i="13"/>
  <c r="O59" i="13"/>
  <c r="N59" i="13"/>
  <c r="M59" i="13"/>
  <c r="L59" i="13"/>
  <c r="K59" i="13"/>
  <c r="J59" i="13"/>
  <c r="I59" i="13"/>
  <c r="I58" i="13" s="1"/>
  <c r="E59" i="13"/>
  <c r="Q57" i="13"/>
  <c r="Q56" i="13"/>
  <c r="Q55" i="13"/>
  <c r="Q54" i="13"/>
  <c r="Q53" i="13"/>
  <c r="P52" i="13"/>
  <c r="O52" i="13"/>
  <c r="N52" i="13"/>
  <c r="M52" i="13"/>
  <c r="L52" i="13"/>
  <c r="K52" i="13"/>
  <c r="J52" i="13"/>
  <c r="I52" i="13"/>
  <c r="E52" i="13"/>
  <c r="E11" i="13" s="1"/>
  <c r="Q51" i="13"/>
  <c r="Q50" i="13"/>
  <c r="Q49" i="13"/>
  <c r="Q48" i="13"/>
  <c r="Q47" i="13"/>
  <c r="P46" i="13"/>
  <c r="O46" i="13"/>
  <c r="N46" i="13"/>
  <c r="N45" i="13" s="1"/>
  <c r="M46" i="13"/>
  <c r="L46" i="13"/>
  <c r="L45" i="13" s="1"/>
  <c r="K46" i="13"/>
  <c r="J46" i="13"/>
  <c r="I46" i="13"/>
  <c r="E46" i="13"/>
  <c r="Q44" i="13"/>
  <c r="Q43" i="13"/>
  <c r="Q42" i="13"/>
  <c r="Q41" i="13"/>
  <c r="Q40" i="13"/>
  <c r="Q39" i="13"/>
  <c r="P38" i="13"/>
  <c r="O38" i="13"/>
  <c r="N38" i="13"/>
  <c r="M38" i="13"/>
  <c r="L38" i="13"/>
  <c r="K38" i="13"/>
  <c r="J38" i="13"/>
  <c r="I38" i="13"/>
  <c r="E38" i="13"/>
  <c r="Q37" i="13"/>
  <c r="Q36" i="13"/>
  <c r="Q35" i="13"/>
  <c r="Q34" i="13"/>
  <c r="Q33" i="13"/>
  <c r="Q32" i="13"/>
  <c r="P31" i="13"/>
  <c r="O31" i="13"/>
  <c r="N31" i="13"/>
  <c r="M31" i="13"/>
  <c r="L31" i="13"/>
  <c r="K31" i="13"/>
  <c r="J31" i="13"/>
  <c r="I31" i="13"/>
  <c r="I30" i="13" s="1"/>
  <c r="E31" i="13"/>
  <c r="Q29" i="13"/>
  <c r="Q28" i="13"/>
  <c r="Q27" i="13"/>
  <c r="Q26" i="13"/>
  <c r="Q25" i="13"/>
  <c r="Q24" i="13"/>
  <c r="Q23" i="13"/>
  <c r="Q22" i="13"/>
  <c r="P21" i="13"/>
  <c r="O21" i="13"/>
  <c r="N21" i="13"/>
  <c r="N11" i="13" s="1"/>
  <c r="M21" i="13"/>
  <c r="L21" i="13"/>
  <c r="K21" i="13"/>
  <c r="J21" i="13"/>
  <c r="I21" i="13"/>
  <c r="E21" i="13"/>
  <c r="Q20" i="13"/>
  <c r="Q19" i="13"/>
  <c r="Q18" i="13"/>
  <c r="Q17" i="13"/>
  <c r="Q16" i="13"/>
  <c r="Q15" i="13"/>
  <c r="Q14" i="13"/>
  <c r="P13" i="13"/>
  <c r="O13" i="13"/>
  <c r="O12" i="13" s="1"/>
  <c r="N13" i="13"/>
  <c r="M13" i="13"/>
  <c r="L13" i="13"/>
  <c r="K13" i="13"/>
  <c r="J13" i="13"/>
  <c r="I13" i="13"/>
  <c r="I12" i="13" s="1"/>
  <c r="H13" i="13"/>
  <c r="G13" i="13"/>
  <c r="G12" i="13" s="1"/>
  <c r="E13" i="13"/>
  <c r="E12" i="13" s="1"/>
  <c r="M12" i="13"/>
  <c r="Q97" i="12"/>
  <c r="Q96" i="12"/>
  <c r="Q95" i="12"/>
  <c r="Q94" i="12"/>
  <c r="Q84" i="12"/>
  <c r="Q83" i="12"/>
  <c r="Q82" i="12"/>
  <c r="Q81" i="12"/>
  <c r="P80" i="12"/>
  <c r="J80" i="12"/>
  <c r="Q79" i="12"/>
  <c r="Q78" i="12"/>
  <c r="Q77" i="12"/>
  <c r="Q76" i="12"/>
  <c r="P75" i="12"/>
  <c r="O75" i="12"/>
  <c r="N75" i="12"/>
  <c r="M75" i="12"/>
  <c r="L75" i="12"/>
  <c r="K75" i="12"/>
  <c r="J75" i="12"/>
  <c r="I75" i="12"/>
  <c r="H75" i="12"/>
  <c r="G75" i="12"/>
  <c r="E75" i="12"/>
  <c r="Q74" i="12"/>
  <c r="Q73" i="12"/>
  <c r="Q72" i="12"/>
  <c r="Q71" i="12"/>
  <c r="P70" i="12"/>
  <c r="O70" i="12"/>
  <c r="N70" i="12"/>
  <c r="M70" i="12"/>
  <c r="L70" i="12"/>
  <c r="K70" i="12"/>
  <c r="J70" i="12"/>
  <c r="I70" i="12"/>
  <c r="H70" i="12"/>
  <c r="G70" i="12"/>
  <c r="E70" i="12"/>
  <c r="Q68" i="12"/>
  <c r="Q67" i="12"/>
  <c r="Q66" i="12"/>
  <c r="Q65" i="12"/>
  <c r="P64" i="12"/>
  <c r="O64" i="12"/>
  <c r="N64" i="12"/>
  <c r="M64" i="12"/>
  <c r="L64" i="12"/>
  <c r="K64" i="12"/>
  <c r="J64" i="12"/>
  <c r="I64" i="12"/>
  <c r="H64" i="12"/>
  <c r="G64" i="12"/>
  <c r="E64" i="12"/>
  <c r="Q63" i="12"/>
  <c r="Q62" i="12"/>
  <c r="Q61" i="12"/>
  <c r="Q60" i="12"/>
  <c r="P59" i="12"/>
  <c r="O59" i="12"/>
  <c r="N59" i="12"/>
  <c r="M59" i="12"/>
  <c r="L59" i="12"/>
  <c r="K59" i="12"/>
  <c r="J59" i="12"/>
  <c r="I59" i="12"/>
  <c r="H59" i="12"/>
  <c r="G59" i="12"/>
  <c r="E59" i="12"/>
  <c r="E58" i="12" s="1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E52" i="12"/>
  <c r="Q51" i="12"/>
  <c r="Q50" i="12"/>
  <c r="Q49" i="12"/>
  <c r="Q48" i="12"/>
  <c r="Q47" i="12"/>
  <c r="P46" i="12"/>
  <c r="P45" i="12" s="1"/>
  <c r="O46" i="12"/>
  <c r="N46" i="12"/>
  <c r="N45" i="12" s="1"/>
  <c r="M46" i="12"/>
  <c r="L46" i="12"/>
  <c r="K46" i="12"/>
  <c r="J46" i="12"/>
  <c r="J45" i="12" s="1"/>
  <c r="I46" i="12"/>
  <c r="I45" i="12" s="1"/>
  <c r="H46" i="12"/>
  <c r="G46" i="12"/>
  <c r="E46" i="12"/>
  <c r="M45" i="12"/>
  <c r="Q44" i="12"/>
  <c r="Q43" i="12"/>
  <c r="Q42" i="12"/>
  <c r="Q41" i="12"/>
  <c r="Q40" i="12"/>
  <c r="Q39" i="12"/>
  <c r="P38" i="12"/>
  <c r="O38" i="12"/>
  <c r="N38" i="12"/>
  <c r="M38" i="12"/>
  <c r="L38" i="12"/>
  <c r="K38" i="12"/>
  <c r="J38" i="12"/>
  <c r="I38" i="12"/>
  <c r="I30" i="12" s="1"/>
  <c r="H38" i="12"/>
  <c r="G38" i="12"/>
  <c r="E38" i="12"/>
  <c r="Q37" i="12"/>
  <c r="Q36" i="12"/>
  <c r="Q35" i="12"/>
  <c r="Q34" i="12"/>
  <c r="Q33" i="12"/>
  <c r="Q32" i="12"/>
  <c r="P31" i="12"/>
  <c r="O31" i="12"/>
  <c r="N31" i="12"/>
  <c r="M31" i="12"/>
  <c r="M30" i="12" s="1"/>
  <c r="L31" i="12"/>
  <c r="K31" i="12"/>
  <c r="K30" i="12" s="1"/>
  <c r="J31" i="12"/>
  <c r="I31" i="12"/>
  <c r="H31" i="12"/>
  <c r="G31" i="12"/>
  <c r="E31" i="12"/>
  <c r="Q29" i="12"/>
  <c r="Q28" i="12"/>
  <c r="Q27" i="12"/>
  <c r="Q26" i="12"/>
  <c r="Q25" i="12"/>
  <c r="Q24" i="12"/>
  <c r="Q23" i="12"/>
  <c r="Q22" i="12"/>
  <c r="P21" i="12"/>
  <c r="O21" i="12"/>
  <c r="N21" i="12"/>
  <c r="M21" i="12"/>
  <c r="M12" i="12" s="1"/>
  <c r="L21" i="12"/>
  <c r="K21" i="12"/>
  <c r="J21" i="12"/>
  <c r="I21" i="12"/>
  <c r="H21" i="12"/>
  <c r="G21" i="12"/>
  <c r="E21" i="12"/>
  <c r="E11" i="12" s="1"/>
  <c r="Q20" i="12"/>
  <c r="Q19" i="12"/>
  <c r="Q18" i="12"/>
  <c r="Q17" i="12"/>
  <c r="Q16" i="12"/>
  <c r="Q15" i="12"/>
  <c r="Q14" i="12"/>
  <c r="P13" i="12"/>
  <c r="P12" i="12" s="1"/>
  <c r="O13" i="12"/>
  <c r="O10" i="12" s="1"/>
  <c r="N13" i="12"/>
  <c r="M13" i="12"/>
  <c r="L13" i="12"/>
  <c r="K13" i="12"/>
  <c r="J13" i="12"/>
  <c r="I13" i="12"/>
  <c r="I12" i="12" s="1"/>
  <c r="H13" i="12"/>
  <c r="G13" i="12"/>
  <c r="E13" i="12"/>
  <c r="Q97" i="11"/>
  <c r="Q96" i="11"/>
  <c r="Q95" i="11"/>
  <c r="Q94" i="11"/>
  <c r="Q84" i="11"/>
  <c r="Q83" i="11"/>
  <c r="Q82" i="11"/>
  <c r="Q81" i="11"/>
  <c r="O80" i="11"/>
  <c r="N80" i="11"/>
  <c r="M80" i="11"/>
  <c r="E80" i="11"/>
  <c r="Q79" i="11"/>
  <c r="Q78" i="11"/>
  <c r="Q77" i="11"/>
  <c r="Q76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Q74" i="11"/>
  <c r="Q73" i="11"/>
  <c r="Q72" i="11"/>
  <c r="Q71" i="11"/>
  <c r="P70" i="11"/>
  <c r="O70" i="11"/>
  <c r="O69" i="11" s="1"/>
  <c r="N70" i="11"/>
  <c r="N69" i="11" s="1"/>
  <c r="M70" i="11"/>
  <c r="L70" i="11"/>
  <c r="K70" i="11"/>
  <c r="K69" i="11" s="1"/>
  <c r="J70" i="11"/>
  <c r="J69" i="11" s="1"/>
  <c r="I70" i="11"/>
  <c r="H70" i="11"/>
  <c r="G70" i="11"/>
  <c r="G69" i="11" s="1"/>
  <c r="F70" i="11"/>
  <c r="E70" i="11"/>
  <c r="E69" i="11" s="1"/>
  <c r="Q68" i="11"/>
  <c r="Q67" i="11"/>
  <c r="Q66" i="11"/>
  <c r="Q65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Q63" i="11"/>
  <c r="Q62" i="11"/>
  <c r="Q61" i="11"/>
  <c r="Q60" i="11"/>
  <c r="P59" i="11"/>
  <c r="P58" i="11" s="1"/>
  <c r="O59" i="11"/>
  <c r="O58" i="11" s="1"/>
  <c r="N59" i="11"/>
  <c r="M59" i="11"/>
  <c r="L59" i="11"/>
  <c r="K59" i="11"/>
  <c r="J59" i="11"/>
  <c r="I59" i="11"/>
  <c r="H59" i="11"/>
  <c r="G59" i="11"/>
  <c r="G58" i="11" s="1"/>
  <c r="F59" i="11"/>
  <c r="E59" i="11"/>
  <c r="Q57" i="11"/>
  <c r="Q56" i="11"/>
  <c r="Q55" i="11"/>
  <c r="Q54" i="11"/>
  <c r="Q53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Q51" i="11"/>
  <c r="Q50" i="11"/>
  <c r="Q49" i="11"/>
  <c r="Q48" i="11"/>
  <c r="Q47" i="11"/>
  <c r="P46" i="11"/>
  <c r="O46" i="11"/>
  <c r="N46" i="11"/>
  <c r="M46" i="11"/>
  <c r="M10" i="11" s="1"/>
  <c r="L46" i="11"/>
  <c r="K46" i="11"/>
  <c r="J46" i="11"/>
  <c r="I46" i="11"/>
  <c r="H46" i="11"/>
  <c r="G46" i="11"/>
  <c r="F46" i="11"/>
  <c r="F10" i="11" s="1"/>
  <c r="F9" i="11" s="1"/>
  <c r="E46" i="11"/>
  <c r="E45" i="11" s="1"/>
  <c r="Q44" i="11"/>
  <c r="Q43" i="11"/>
  <c r="Q42" i="11"/>
  <c r="Q41" i="11"/>
  <c r="Q40" i="11"/>
  <c r="Q39" i="11"/>
  <c r="P38" i="11"/>
  <c r="O38" i="11"/>
  <c r="O30" i="11" s="1"/>
  <c r="N38" i="11"/>
  <c r="M38" i="11"/>
  <c r="L38" i="11"/>
  <c r="K38" i="11"/>
  <c r="J38" i="11"/>
  <c r="I38" i="11"/>
  <c r="H38" i="11"/>
  <c r="H30" i="11" s="1"/>
  <c r="G38" i="11"/>
  <c r="F38" i="11"/>
  <c r="E38" i="11"/>
  <c r="Q37" i="11"/>
  <c r="Q36" i="11"/>
  <c r="Q35" i="11"/>
  <c r="Q34" i="11"/>
  <c r="Q33" i="11"/>
  <c r="Q32" i="11"/>
  <c r="P31" i="11"/>
  <c r="O31" i="11"/>
  <c r="N31" i="11"/>
  <c r="M31" i="11"/>
  <c r="L31" i="11"/>
  <c r="K31" i="11"/>
  <c r="K30" i="11" s="1"/>
  <c r="J31" i="11"/>
  <c r="I31" i="11"/>
  <c r="I30" i="11" s="1"/>
  <c r="H31" i="11"/>
  <c r="G31" i="11"/>
  <c r="F31" i="11"/>
  <c r="E31" i="11"/>
  <c r="Q29" i="11"/>
  <c r="Q28" i="11"/>
  <c r="Q27" i="11"/>
  <c r="Q26" i="11"/>
  <c r="Q25" i="11"/>
  <c r="Q24" i="11"/>
  <c r="Q23" i="11"/>
  <c r="Q22" i="11"/>
  <c r="P21" i="11"/>
  <c r="O21" i="11"/>
  <c r="N21" i="11"/>
  <c r="N11" i="11" s="1"/>
  <c r="M21" i="11"/>
  <c r="L21" i="11"/>
  <c r="K21" i="11"/>
  <c r="J21" i="11"/>
  <c r="I21" i="11"/>
  <c r="H21" i="11"/>
  <c r="G21" i="11"/>
  <c r="F21" i="11"/>
  <c r="F11" i="11" s="1"/>
  <c r="E21" i="11"/>
  <c r="Q20" i="11"/>
  <c r="Q19" i="11"/>
  <c r="Q18" i="11"/>
  <c r="Q17" i="11"/>
  <c r="Q16" i="11"/>
  <c r="Q15" i="11"/>
  <c r="Q14" i="11"/>
  <c r="P13" i="11"/>
  <c r="O13" i="11"/>
  <c r="N13" i="11"/>
  <c r="M13" i="11"/>
  <c r="M12" i="11" s="1"/>
  <c r="L13" i="11"/>
  <c r="L12" i="11" s="1"/>
  <c r="K13" i="11"/>
  <c r="J13" i="11"/>
  <c r="J12" i="11" s="1"/>
  <c r="I13" i="11"/>
  <c r="H13" i="11"/>
  <c r="G13" i="11"/>
  <c r="F13" i="11"/>
  <c r="E13" i="11"/>
  <c r="J11" i="11"/>
  <c r="Q97" i="10"/>
  <c r="Q96" i="10"/>
  <c r="Q95" i="10"/>
  <c r="Q94" i="10"/>
  <c r="Q84" i="10"/>
  <c r="Q83" i="10"/>
  <c r="Q82" i="10"/>
  <c r="Q81" i="10"/>
  <c r="P80" i="10"/>
  <c r="O80" i="10"/>
  <c r="N80" i="10"/>
  <c r="K80" i="10"/>
  <c r="J80" i="10"/>
  <c r="I80" i="10"/>
  <c r="H80" i="10"/>
  <c r="G80" i="10"/>
  <c r="E80" i="10"/>
  <c r="Q79" i="10"/>
  <c r="Q78" i="10"/>
  <c r="Q77" i="10"/>
  <c r="Q76" i="10"/>
  <c r="P75" i="10"/>
  <c r="O75" i="10"/>
  <c r="N75" i="10"/>
  <c r="M75" i="10"/>
  <c r="L75" i="10"/>
  <c r="K75" i="10"/>
  <c r="J75" i="10"/>
  <c r="I75" i="10"/>
  <c r="H75" i="10"/>
  <c r="G75" i="10"/>
  <c r="E75" i="10"/>
  <c r="Q74" i="10"/>
  <c r="Q73" i="10"/>
  <c r="Q72" i="10"/>
  <c r="Q71" i="10"/>
  <c r="P70" i="10"/>
  <c r="O70" i="10"/>
  <c r="N70" i="10"/>
  <c r="M70" i="10"/>
  <c r="L70" i="10"/>
  <c r="K70" i="10"/>
  <c r="J70" i="10"/>
  <c r="J69" i="10" s="1"/>
  <c r="I70" i="10"/>
  <c r="I69" i="10" s="1"/>
  <c r="H70" i="10"/>
  <c r="H69" i="10" s="1"/>
  <c r="G70" i="10"/>
  <c r="E70" i="10"/>
  <c r="E69" i="10" s="1"/>
  <c r="Q68" i="10"/>
  <c r="Q67" i="10"/>
  <c r="Q66" i="10"/>
  <c r="Q65" i="10"/>
  <c r="P64" i="10"/>
  <c r="O64" i="10"/>
  <c r="N64" i="10"/>
  <c r="M64" i="10"/>
  <c r="L64" i="10"/>
  <c r="K64" i="10"/>
  <c r="J64" i="10"/>
  <c r="I64" i="10"/>
  <c r="H64" i="10"/>
  <c r="G64" i="10"/>
  <c r="E64" i="10"/>
  <c r="Q63" i="10"/>
  <c r="Q62" i="10"/>
  <c r="Q61" i="10"/>
  <c r="Q60" i="10"/>
  <c r="P59" i="10"/>
  <c r="P58" i="10" s="1"/>
  <c r="O59" i="10"/>
  <c r="N59" i="10"/>
  <c r="M59" i="10"/>
  <c r="L59" i="10"/>
  <c r="K59" i="10"/>
  <c r="J59" i="10"/>
  <c r="I59" i="10"/>
  <c r="H59" i="10"/>
  <c r="G59" i="10"/>
  <c r="E59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E52" i="10"/>
  <c r="Q51" i="10"/>
  <c r="Q50" i="10"/>
  <c r="Q49" i="10"/>
  <c r="Q48" i="10"/>
  <c r="Q47" i="10"/>
  <c r="P46" i="10"/>
  <c r="O46" i="10"/>
  <c r="N46" i="10"/>
  <c r="N45" i="10" s="1"/>
  <c r="M46" i="10"/>
  <c r="L46" i="10"/>
  <c r="K46" i="10"/>
  <c r="J46" i="10"/>
  <c r="I46" i="10"/>
  <c r="I45" i="10" s="1"/>
  <c r="H46" i="10"/>
  <c r="G46" i="10"/>
  <c r="E46" i="10"/>
  <c r="Q44" i="10"/>
  <c r="Q43" i="10"/>
  <c r="Q42" i="10"/>
  <c r="Q41" i="10"/>
  <c r="Q40" i="10"/>
  <c r="Q39" i="10"/>
  <c r="P38" i="10"/>
  <c r="O38" i="10"/>
  <c r="N38" i="10"/>
  <c r="M38" i="10"/>
  <c r="L38" i="10"/>
  <c r="K38" i="10"/>
  <c r="J38" i="10"/>
  <c r="I38" i="10"/>
  <c r="H38" i="10"/>
  <c r="G38" i="10"/>
  <c r="E38" i="10"/>
  <c r="Q37" i="10"/>
  <c r="Q36" i="10"/>
  <c r="Q35" i="10"/>
  <c r="Q34" i="10"/>
  <c r="Q33" i="10"/>
  <c r="Q32" i="10"/>
  <c r="P31" i="10"/>
  <c r="P30" i="10" s="1"/>
  <c r="O31" i="10"/>
  <c r="O30" i="10" s="1"/>
  <c r="N31" i="10"/>
  <c r="M31" i="10"/>
  <c r="L31" i="10"/>
  <c r="K31" i="10"/>
  <c r="J31" i="10"/>
  <c r="J30" i="10" s="1"/>
  <c r="I31" i="10"/>
  <c r="H31" i="10"/>
  <c r="H30" i="10" s="1"/>
  <c r="G31" i="10"/>
  <c r="E31" i="10"/>
  <c r="Q29" i="10"/>
  <c r="Q28" i="10"/>
  <c r="Q27" i="10"/>
  <c r="Q26" i="10"/>
  <c r="Q25" i="10"/>
  <c r="Q24" i="10"/>
  <c r="Q23" i="10"/>
  <c r="Q22" i="10"/>
  <c r="P21" i="10"/>
  <c r="O21" i="10"/>
  <c r="N21" i="10"/>
  <c r="M21" i="10"/>
  <c r="L21" i="10"/>
  <c r="K21" i="10"/>
  <c r="J21" i="10"/>
  <c r="I21" i="10"/>
  <c r="H21" i="10"/>
  <c r="H11" i="10" s="1"/>
  <c r="G21" i="10"/>
  <c r="E21" i="10"/>
  <c r="Q20" i="10"/>
  <c r="Q19" i="10"/>
  <c r="Q18" i="10"/>
  <c r="Q17" i="10"/>
  <c r="Q16" i="10"/>
  <c r="Q15" i="10"/>
  <c r="Q14" i="10"/>
  <c r="P13" i="10"/>
  <c r="O13" i="10"/>
  <c r="N13" i="10"/>
  <c r="M13" i="10"/>
  <c r="L13" i="10"/>
  <c r="K13" i="10"/>
  <c r="J13" i="10"/>
  <c r="J12" i="10" s="1"/>
  <c r="I13" i="10"/>
  <c r="H13" i="10"/>
  <c r="G13" i="10"/>
  <c r="E13" i="10"/>
  <c r="Q97" i="9"/>
  <c r="Q96" i="9"/>
  <c r="Q95" i="9"/>
  <c r="Q94" i="9"/>
  <c r="Q84" i="9"/>
  <c r="Q83" i="9"/>
  <c r="Q82" i="9"/>
  <c r="Q81" i="9"/>
  <c r="O80" i="9"/>
  <c r="N80" i="9"/>
  <c r="M80" i="9"/>
  <c r="K80" i="9"/>
  <c r="Q79" i="9"/>
  <c r="Q78" i="9"/>
  <c r="Q77" i="9"/>
  <c r="Q76" i="9"/>
  <c r="P75" i="9"/>
  <c r="O75" i="9"/>
  <c r="N75" i="9"/>
  <c r="M75" i="9"/>
  <c r="L75" i="9"/>
  <c r="K75" i="9"/>
  <c r="J75" i="9"/>
  <c r="I75" i="9"/>
  <c r="E75" i="9"/>
  <c r="Q74" i="9"/>
  <c r="Q73" i="9"/>
  <c r="Q72" i="9"/>
  <c r="Q71" i="9"/>
  <c r="P70" i="9"/>
  <c r="O70" i="9"/>
  <c r="O69" i="9" s="1"/>
  <c r="N70" i="9"/>
  <c r="M70" i="9"/>
  <c r="L70" i="9"/>
  <c r="K70" i="9"/>
  <c r="J70" i="9"/>
  <c r="I70" i="9"/>
  <c r="E70" i="9"/>
  <c r="Q68" i="9"/>
  <c r="Q67" i="9"/>
  <c r="Q66" i="9"/>
  <c r="Q65" i="9"/>
  <c r="P64" i="9"/>
  <c r="O64" i="9"/>
  <c r="N64" i="9"/>
  <c r="M64" i="9"/>
  <c r="L64" i="9"/>
  <c r="K64" i="9"/>
  <c r="J64" i="9"/>
  <c r="I64" i="9"/>
  <c r="E64" i="9"/>
  <c r="Q63" i="9"/>
  <c r="Q62" i="9"/>
  <c r="Q61" i="9"/>
  <c r="Q60" i="9"/>
  <c r="P59" i="9"/>
  <c r="P58" i="9"/>
  <c r="O59" i="9"/>
  <c r="N59" i="9"/>
  <c r="N58" i="9" s="1"/>
  <c r="M59" i="9"/>
  <c r="L59" i="9"/>
  <c r="K59" i="9"/>
  <c r="J59" i="9"/>
  <c r="I59" i="9"/>
  <c r="I58" i="9" s="1"/>
  <c r="E59" i="9"/>
  <c r="E58" i="9" s="1"/>
  <c r="Q57" i="9"/>
  <c r="Q56" i="9"/>
  <c r="Q55" i="9"/>
  <c r="Q54" i="9"/>
  <c r="Q53" i="9"/>
  <c r="P52" i="9"/>
  <c r="O52" i="9"/>
  <c r="N52" i="9"/>
  <c r="M52" i="9"/>
  <c r="L52" i="9"/>
  <c r="K52" i="9"/>
  <c r="J52" i="9"/>
  <c r="I52" i="9"/>
  <c r="E52" i="9"/>
  <c r="Q51" i="9"/>
  <c r="Q50" i="9"/>
  <c r="Q49" i="9"/>
  <c r="Q48" i="9"/>
  <c r="Q47" i="9"/>
  <c r="P46" i="9"/>
  <c r="O46" i="9"/>
  <c r="N46" i="9"/>
  <c r="M46" i="9"/>
  <c r="M45" i="9"/>
  <c r="L46" i="9"/>
  <c r="K46" i="9"/>
  <c r="K45" i="9" s="1"/>
  <c r="J46" i="9"/>
  <c r="I46" i="9"/>
  <c r="E46" i="9"/>
  <c r="Q44" i="9"/>
  <c r="Q43" i="9"/>
  <c r="Q42" i="9"/>
  <c r="Q41" i="9"/>
  <c r="Q40" i="9"/>
  <c r="Q39" i="9"/>
  <c r="P38" i="9"/>
  <c r="O38" i="9"/>
  <c r="N38" i="9"/>
  <c r="M38" i="9"/>
  <c r="L38" i="9"/>
  <c r="K38" i="9"/>
  <c r="J38" i="9"/>
  <c r="I38" i="9"/>
  <c r="E38" i="9"/>
  <c r="Q37" i="9"/>
  <c r="Q36" i="9"/>
  <c r="Q35" i="9"/>
  <c r="Q34" i="9"/>
  <c r="Q33" i="9"/>
  <c r="Q32" i="9"/>
  <c r="P31" i="9"/>
  <c r="O31" i="9"/>
  <c r="N31" i="9"/>
  <c r="M31" i="9"/>
  <c r="L31" i="9"/>
  <c r="K31" i="9"/>
  <c r="K30" i="9" s="1"/>
  <c r="J31" i="9"/>
  <c r="I31" i="9"/>
  <c r="I30" i="9" s="1"/>
  <c r="E31" i="9"/>
  <c r="Q29" i="9"/>
  <c r="Q28" i="9"/>
  <c r="Q27" i="9"/>
  <c r="Q26" i="9"/>
  <c r="Q25" i="9"/>
  <c r="Q24" i="9"/>
  <c r="Q23" i="9"/>
  <c r="Q22" i="9"/>
  <c r="P21" i="9"/>
  <c r="O21" i="9"/>
  <c r="N21" i="9"/>
  <c r="M21" i="9"/>
  <c r="M11" i="9" s="1"/>
  <c r="L21" i="9"/>
  <c r="K21" i="9"/>
  <c r="J21" i="9"/>
  <c r="I21" i="9"/>
  <c r="E21" i="9"/>
  <c r="Q20" i="9"/>
  <c r="Q19" i="9"/>
  <c r="Q18" i="9"/>
  <c r="Q17" i="9"/>
  <c r="Q16" i="9"/>
  <c r="Q15" i="9"/>
  <c r="Q14" i="9"/>
  <c r="P13" i="9"/>
  <c r="O13" i="9"/>
  <c r="N13" i="9"/>
  <c r="N12" i="9" s="1"/>
  <c r="M13" i="9"/>
  <c r="L13" i="9"/>
  <c r="K13" i="9"/>
  <c r="J13" i="9"/>
  <c r="J10" i="9" s="1"/>
  <c r="I13" i="9"/>
  <c r="H13" i="9"/>
  <c r="H10" i="9" s="1"/>
  <c r="G13" i="9"/>
  <c r="E13" i="9"/>
  <c r="E10" i="9" s="1"/>
  <c r="Q97" i="8"/>
  <c r="Q96" i="8"/>
  <c r="Q95" i="8"/>
  <c r="Q94" i="8"/>
  <c r="Q84" i="8"/>
  <c r="Q83" i="8"/>
  <c r="Q82" i="8"/>
  <c r="Q81" i="8"/>
  <c r="P80" i="8"/>
  <c r="O80" i="8"/>
  <c r="N80" i="8"/>
  <c r="L80" i="8"/>
  <c r="E80" i="8"/>
  <c r="Q79" i="8"/>
  <c r="Q78" i="8"/>
  <c r="Q77" i="8"/>
  <c r="Q76" i="8"/>
  <c r="P75" i="8"/>
  <c r="O75" i="8"/>
  <c r="N75" i="8"/>
  <c r="M75" i="8"/>
  <c r="L75" i="8"/>
  <c r="K75" i="8"/>
  <c r="J75" i="8"/>
  <c r="I75" i="8"/>
  <c r="E75" i="8"/>
  <c r="Q74" i="8"/>
  <c r="Q73" i="8"/>
  <c r="Q72" i="8"/>
  <c r="Q71" i="8"/>
  <c r="P70" i="8"/>
  <c r="O70" i="8"/>
  <c r="N70" i="8"/>
  <c r="M70" i="8"/>
  <c r="L70" i="8"/>
  <c r="K70" i="8"/>
  <c r="J70" i="8"/>
  <c r="I70" i="8"/>
  <c r="E70" i="8"/>
  <c r="Q68" i="8"/>
  <c r="Q67" i="8"/>
  <c r="Q66" i="8"/>
  <c r="Q65" i="8"/>
  <c r="P64" i="8"/>
  <c r="O64" i="8"/>
  <c r="N64" i="8"/>
  <c r="M64" i="8"/>
  <c r="L64" i="8"/>
  <c r="K64" i="8"/>
  <c r="J64" i="8"/>
  <c r="I64" i="8"/>
  <c r="E64" i="8"/>
  <c r="Q63" i="8"/>
  <c r="Q62" i="8"/>
  <c r="Q61" i="8"/>
  <c r="Q60" i="8"/>
  <c r="P59" i="8"/>
  <c r="P58" i="8" s="1"/>
  <c r="O59" i="8"/>
  <c r="N59" i="8"/>
  <c r="M59" i="8"/>
  <c r="L59" i="8"/>
  <c r="L58" i="8" s="1"/>
  <c r="K59" i="8"/>
  <c r="J59" i="8"/>
  <c r="I59" i="8"/>
  <c r="E59" i="8"/>
  <c r="E58" i="8" s="1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E52" i="8"/>
  <c r="Q51" i="8"/>
  <c r="Q50" i="8"/>
  <c r="Q49" i="8"/>
  <c r="Q48" i="8"/>
  <c r="Q47" i="8"/>
  <c r="P46" i="8"/>
  <c r="O46" i="8"/>
  <c r="N46" i="8"/>
  <c r="M46" i="8"/>
  <c r="L46" i="8"/>
  <c r="K46" i="8"/>
  <c r="J46" i="8"/>
  <c r="I46" i="8"/>
  <c r="E46" i="8"/>
  <c r="Q44" i="8"/>
  <c r="Q43" i="8"/>
  <c r="Q42" i="8"/>
  <c r="Q41" i="8"/>
  <c r="Q40" i="8"/>
  <c r="Q39" i="8"/>
  <c r="P38" i="8"/>
  <c r="O38" i="8"/>
  <c r="N38" i="8"/>
  <c r="M38" i="8"/>
  <c r="L38" i="8"/>
  <c r="K38" i="8"/>
  <c r="J38" i="8"/>
  <c r="I38" i="8"/>
  <c r="E38" i="8"/>
  <c r="Q37" i="8"/>
  <c r="Q36" i="8"/>
  <c r="Q35" i="8"/>
  <c r="Q34" i="8"/>
  <c r="Q33" i="8"/>
  <c r="Q32" i="8"/>
  <c r="P31" i="8"/>
  <c r="O31" i="8"/>
  <c r="N31" i="8"/>
  <c r="M31" i="8"/>
  <c r="L31" i="8"/>
  <c r="K31" i="8"/>
  <c r="J31" i="8"/>
  <c r="I31" i="8"/>
  <c r="E31" i="8"/>
  <c r="Q29" i="8"/>
  <c r="Q28" i="8"/>
  <c r="Q27" i="8"/>
  <c r="Q26" i="8"/>
  <c r="Q25" i="8"/>
  <c r="Q24" i="8"/>
  <c r="Q23" i="8"/>
  <c r="Q22" i="8"/>
  <c r="P21" i="8"/>
  <c r="O21" i="8"/>
  <c r="N21" i="8"/>
  <c r="M21" i="8"/>
  <c r="L21" i="8"/>
  <c r="L11" i="8" s="1"/>
  <c r="K21" i="8"/>
  <c r="K11" i="8" s="1"/>
  <c r="J21" i="8"/>
  <c r="I21" i="8"/>
  <c r="H11" i="8"/>
  <c r="E21" i="8"/>
  <c r="Q20" i="8"/>
  <c r="Q19" i="8"/>
  <c r="Q18" i="8"/>
  <c r="Q17" i="8"/>
  <c r="Q16" i="8"/>
  <c r="Q15" i="8"/>
  <c r="Q14" i="8"/>
  <c r="P13" i="8"/>
  <c r="O13" i="8"/>
  <c r="O12" i="8" s="1"/>
  <c r="N13" i="8"/>
  <c r="M13" i="8"/>
  <c r="L13" i="8"/>
  <c r="K13" i="8"/>
  <c r="J13" i="8"/>
  <c r="I13" i="8"/>
  <c r="H13" i="8"/>
  <c r="G13" i="8"/>
  <c r="G10" i="8" s="1"/>
  <c r="E13" i="8"/>
  <c r="E12" i="8" s="1"/>
  <c r="Q97" i="7"/>
  <c r="Q96" i="7"/>
  <c r="Q95" i="7"/>
  <c r="Q94" i="7"/>
  <c r="Q84" i="7"/>
  <c r="Q83" i="7"/>
  <c r="Q82" i="7"/>
  <c r="Q81" i="7"/>
  <c r="O80" i="7"/>
  <c r="N80" i="7"/>
  <c r="M80" i="7"/>
  <c r="L80" i="7"/>
  <c r="K80" i="7"/>
  <c r="J80" i="7"/>
  <c r="I80" i="7"/>
  <c r="Q79" i="7"/>
  <c r="Q78" i="7"/>
  <c r="Q77" i="7"/>
  <c r="Q76" i="7"/>
  <c r="P75" i="7"/>
  <c r="O75" i="7"/>
  <c r="N75" i="7"/>
  <c r="M75" i="7"/>
  <c r="L75" i="7"/>
  <c r="K75" i="7"/>
  <c r="J75" i="7"/>
  <c r="I75" i="7"/>
  <c r="E75" i="7"/>
  <c r="Q74" i="7"/>
  <c r="Q73" i="7"/>
  <c r="Q72" i="7"/>
  <c r="Q71" i="7"/>
  <c r="P70" i="7"/>
  <c r="O70" i="7"/>
  <c r="N70" i="7"/>
  <c r="M70" i="7"/>
  <c r="L70" i="7"/>
  <c r="K70" i="7"/>
  <c r="J70" i="7"/>
  <c r="I70" i="7"/>
  <c r="E70" i="7"/>
  <c r="Q68" i="7"/>
  <c r="Q67" i="7"/>
  <c r="Q66" i="7"/>
  <c r="Q65" i="7"/>
  <c r="P64" i="7"/>
  <c r="O64" i="7"/>
  <c r="N64" i="7"/>
  <c r="M64" i="7"/>
  <c r="L64" i="7"/>
  <c r="K64" i="7"/>
  <c r="J64" i="7"/>
  <c r="I64" i="7"/>
  <c r="E64" i="7"/>
  <c r="Q63" i="7"/>
  <c r="Q62" i="7"/>
  <c r="Q61" i="7"/>
  <c r="Q60" i="7"/>
  <c r="P59" i="7"/>
  <c r="O59" i="7"/>
  <c r="O58" i="7"/>
  <c r="N59" i="7"/>
  <c r="M59" i="7"/>
  <c r="L59" i="7"/>
  <c r="L58" i="7" s="1"/>
  <c r="K59" i="7"/>
  <c r="J59" i="7"/>
  <c r="I59" i="7"/>
  <c r="E59" i="7"/>
  <c r="I58" i="7"/>
  <c r="Q57" i="7"/>
  <c r="Q56" i="7"/>
  <c r="Q55" i="7"/>
  <c r="Q54" i="7"/>
  <c r="Q53" i="7"/>
  <c r="P52" i="7"/>
  <c r="O52" i="7"/>
  <c r="N52" i="7"/>
  <c r="M52" i="7"/>
  <c r="L52" i="7"/>
  <c r="K52" i="7"/>
  <c r="J52" i="7"/>
  <c r="I52" i="7"/>
  <c r="E52" i="7"/>
  <c r="Q51" i="7"/>
  <c r="Q50" i="7"/>
  <c r="Q49" i="7"/>
  <c r="Q48" i="7"/>
  <c r="Q47" i="7"/>
  <c r="P46" i="7"/>
  <c r="O46" i="7"/>
  <c r="N46" i="7"/>
  <c r="M46" i="7"/>
  <c r="L46" i="7"/>
  <c r="L45" i="7" s="1"/>
  <c r="K46" i="7"/>
  <c r="K45" i="7" s="1"/>
  <c r="J46" i="7"/>
  <c r="I46" i="7"/>
  <c r="I45" i="7" s="1"/>
  <c r="E46" i="7"/>
  <c r="Q44" i="7"/>
  <c r="Q43" i="7"/>
  <c r="Q42" i="7"/>
  <c r="Q41" i="7"/>
  <c r="Q40" i="7"/>
  <c r="Q39" i="7"/>
  <c r="P38" i="7"/>
  <c r="O38" i="7"/>
  <c r="N38" i="7"/>
  <c r="M38" i="7"/>
  <c r="L38" i="7"/>
  <c r="K38" i="7"/>
  <c r="J38" i="7"/>
  <c r="I38" i="7"/>
  <c r="E38" i="7"/>
  <c r="Q37" i="7"/>
  <c r="Q36" i="7"/>
  <c r="Q35" i="7"/>
  <c r="Q34" i="7"/>
  <c r="Q33" i="7"/>
  <c r="Q32" i="7"/>
  <c r="P31" i="7"/>
  <c r="O31" i="7"/>
  <c r="N31" i="7"/>
  <c r="M31" i="7"/>
  <c r="L31" i="7"/>
  <c r="K31" i="7"/>
  <c r="J31" i="7"/>
  <c r="I31" i="7"/>
  <c r="E31" i="7"/>
  <c r="Q29" i="7"/>
  <c r="Q28" i="7"/>
  <c r="Q27" i="7"/>
  <c r="Q26" i="7"/>
  <c r="Q25" i="7"/>
  <c r="Q24" i="7"/>
  <c r="Q23" i="7"/>
  <c r="Q22" i="7"/>
  <c r="P21" i="7"/>
  <c r="O21" i="7"/>
  <c r="N21" i="7"/>
  <c r="M21" i="7"/>
  <c r="L21" i="7"/>
  <c r="L11" i="7" s="1"/>
  <c r="K21" i="7"/>
  <c r="J21" i="7"/>
  <c r="I21" i="7"/>
  <c r="E21" i="7"/>
  <c r="E11" i="7" s="1"/>
  <c r="Q20" i="7"/>
  <c r="Q19" i="7"/>
  <c r="Q18" i="7"/>
  <c r="Q17" i="7"/>
  <c r="Q16" i="7"/>
  <c r="Q15" i="7"/>
  <c r="Q14" i="7"/>
  <c r="P13" i="7"/>
  <c r="O13" i="7"/>
  <c r="N13" i="7"/>
  <c r="M13" i="7"/>
  <c r="L13" i="7"/>
  <c r="L12" i="7" s="1"/>
  <c r="K13" i="7"/>
  <c r="J13" i="7"/>
  <c r="I13" i="7"/>
  <c r="H13" i="7"/>
  <c r="H12" i="7" s="1"/>
  <c r="G13" i="7"/>
  <c r="E13" i="7"/>
  <c r="Q97" i="6"/>
  <c r="Q96" i="6"/>
  <c r="Q95" i="6"/>
  <c r="Q94" i="6"/>
  <c r="Q84" i="6"/>
  <c r="Q83" i="6"/>
  <c r="Q82" i="6"/>
  <c r="Q81" i="6"/>
  <c r="P80" i="6"/>
  <c r="O80" i="6"/>
  <c r="M80" i="6"/>
  <c r="L80" i="6"/>
  <c r="I80" i="6"/>
  <c r="H80" i="6"/>
  <c r="G80" i="6"/>
  <c r="E80" i="6"/>
  <c r="Q79" i="6"/>
  <c r="Q78" i="6"/>
  <c r="Q77" i="6"/>
  <c r="Q76" i="6"/>
  <c r="P75" i="6"/>
  <c r="O75" i="6"/>
  <c r="N75" i="6"/>
  <c r="M75" i="6"/>
  <c r="L75" i="6"/>
  <c r="K75" i="6"/>
  <c r="J75" i="6"/>
  <c r="I75" i="6"/>
  <c r="H75" i="6"/>
  <c r="G75" i="6"/>
  <c r="E75" i="6"/>
  <c r="Q74" i="6"/>
  <c r="Q73" i="6"/>
  <c r="Q72" i="6"/>
  <c r="Q71" i="6"/>
  <c r="P70" i="6"/>
  <c r="O70" i="6"/>
  <c r="O69" i="6" s="1"/>
  <c r="N70" i="6"/>
  <c r="M70" i="6"/>
  <c r="L70" i="6"/>
  <c r="K70" i="6"/>
  <c r="J70" i="6"/>
  <c r="I70" i="6"/>
  <c r="H70" i="6"/>
  <c r="G70" i="6"/>
  <c r="E70" i="6"/>
  <c r="Q68" i="6"/>
  <c r="Q67" i="6"/>
  <c r="Q66" i="6"/>
  <c r="Q65" i="6"/>
  <c r="P64" i="6"/>
  <c r="O64" i="6"/>
  <c r="N64" i="6"/>
  <c r="M64" i="6"/>
  <c r="L64" i="6"/>
  <c r="K64" i="6"/>
  <c r="J64" i="6"/>
  <c r="I64" i="6"/>
  <c r="H64" i="6"/>
  <c r="G64" i="6"/>
  <c r="E64" i="6"/>
  <c r="Q63" i="6"/>
  <c r="Q62" i="6"/>
  <c r="Q61" i="6"/>
  <c r="Q60" i="6"/>
  <c r="P59" i="6"/>
  <c r="O59" i="6"/>
  <c r="N59" i="6"/>
  <c r="M59" i="6"/>
  <c r="L59" i="6"/>
  <c r="K59" i="6"/>
  <c r="J59" i="6"/>
  <c r="I59" i="6"/>
  <c r="H59" i="6"/>
  <c r="G59" i="6"/>
  <c r="E59" i="6"/>
  <c r="Q57" i="6"/>
  <c r="Q56" i="6"/>
  <c r="Q55" i="6"/>
  <c r="Q54" i="6"/>
  <c r="Q53" i="6"/>
  <c r="P52" i="6"/>
  <c r="O52" i="6"/>
  <c r="N52" i="6"/>
  <c r="M52" i="6"/>
  <c r="L52" i="6"/>
  <c r="K52" i="6"/>
  <c r="J52" i="6"/>
  <c r="I52" i="6"/>
  <c r="H52" i="6"/>
  <c r="G52" i="6"/>
  <c r="E52" i="6"/>
  <c r="Q51" i="6"/>
  <c r="Q50" i="6"/>
  <c r="Q49" i="6"/>
  <c r="Q48" i="6"/>
  <c r="Q47" i="6"/>
  <c r="P46" i="6"/>
  <c r="O46" i="6"/>
  <c r="N46" i="6"/>
  <c r="M46" i="6"/>
  <c r="M45" i="6" s="1"/>
  <c r="L46" i="6"/>
  <c r="L45" i="6" s="1"/>
  <c r="K46" i="6"/>
  <c r="K45" i="6" s="1"/>
  <c r="J46" i="6"/>
  <c r="I46" i="6"/>
  <c r="H46" i="6"/>
  <c r="H10" i="6" s="1"/>
  <c r="G46" i="6"/>
  <c r="E46" i="6"/>
  <c r="Q44" i="6"/>
  <c r="Q43" i="6"/>
  <c r="Q42" i="6"/>
  <c r="Q41" i="6"/>
  <c r="Q40" i="6"/>
  <c r="Q39" i="6"/>
  <c r="P38" i="6"/>
  <c r="O38" i="6"/>
  <c r="N38" i="6"/>
  <c r="M38" i="6"/>
  <c r="L38" i="6"/>
  <c r="K38" i="6"/>
  <c r="J38" i="6"/>
  <c r="I38" i="6"/>
  <c r="H38" i="6"/>
  <c r="G38" i="6"/>
  <c r="E38" i="6"/>
  <c r="Q37" i="6"/>
  <c r="Q36" i="6"/>
  <c r="Q35" i="6"/>
  <c r="Q34" i="6"/>
  <c r="Q33" i="6"/>
  <c r="Q32" i="6"/>
  <c r="P31" i="6"/>
  <c r="O31" i="6"/>
  <c r="N31" i="6"/>
  <c r="M31" i="6"/>
  <c r="L31" i="6"/>
  <c r="K31" i="6"/>
  <c r="J31" i="6"/>
  <c r="I31" i="6"/>
  <c r="H31" i="6"/>
  <c r="G31" i="6"/>
  <c r="E31" i="6"/>
  <c r="Q29" i="6"/>
  <c r="Q28" i="6"/>
  <c r="Q27" i="6"/>
  <c r="Q26" i="6"/>
  <c r="Q25" i="6"/>
  <c r="Q24" i="6"/>
  <c r="Q23" i="6"/>
  <c r="Q22" i="6"/>
  <c r="P21" i="6"/>
  <c r="O21" i="6"/>
  <c r="N21" i="6"/>
  <c r="M21" i="6"/>
  <c r="M11" i="6" s="1"/>
  <c r="L21" i="6"/>
  <c r="K21" i="6"/>
  <c r="J21" i="6"/>
  <c r="I21" i="6"/>
  <c r="H21" i="6"/>
  <c r="G21" i="6"/>
  <c r="E21" i="6"/>
  <c r="E11" i="6" s="1"/>
  <c r="Q20" i="6"/>
  <c r="Q19" i="6"/>
  <c r="Q18" i="6"/>
  <c r="Q17" i="6"/>
  <c r="Q16" i="6"/>
  <c r="Q15" i="6"/>
  <c r="Q14" i="6"/>
  <c r="P13" i="6"/>
  <c r="O13" i="6"/>
  <c r="O12" i="6" s="1"/>
  <c r="N13" i="6"/>
  <c r="N12" i="6" s="1"/>
  <c r="M13" i="6"/>
  <c r="L13" i="6"/>
  <c r="K13" i="6"/>
  <c r="J13" i="6"/>
  <c r="I13" i="6"/>
  <c r="H13" i="6"/>
  <c r="G13" i="6"/>
  <c r="E13" i="6"/>
  <c r="E10" i="6" s="1"/>
  <c r="Q97" i="5"/>
  <c r="Q96" i="5"/>
  <c r="Q95" i="5"/>
  <c r="Q94" i="5"/>
  <c r="Q84" i="5"/>
  <c r="Q83" i="5"/>
  <c r="Q82" i="5"/>
  <c r="Q81" i="5"/>
  <c r="P80" i="5"/>
  <c r="O80" i="5"/>
  <c r="N80" i="5"/>
  <c r="M80" i="5"/>
  <c r="L80" i="5"/>
  <c r="I80" i="5"/>
  <c r="H80" i="5"/>
  <c r="G80" i="5"/>
  <c r="F80" i="5"/>
  <c r="E80" i="5"/>
  <c r="Q79" i="5"/>
  <c r="Q78" i="5"/>
  <c r="Q77" i="5"/>
  <c r="Q76" i="5"/>
  <c r="P75" i="5"/>
  <c r="O75" i="5"/>
  <c r="N75" i="5"/>
  <c r="M75" i="5"/>
  <c r="L75" i="5"/>
  <c r="K75" i="5"/>
  <c r="J75" i="5"/>
  <c r="I75" i="5"/>
  <c r="H75" i="5"/>
  <c r="G75" i="5"/>
  <c r="F75" i="5"/>
  <c r="E75" i="5"/>
  <c r="Q74" i="5"/>
  <c r="Q73" i="5"/>
  <c r="Q72" i="5"/>
  <c r="Q71" i="5"/>
  <c r="P70" i="5"/>
  <c r="P69" i="5" s="1"/>
  <c r="O70" i="5"/>
  <c r="O69" i="5" s="1"/>
  <c r="N70" i="5"/>
  <c r="N69" i="5" s="1"/>
  <c r="M70" i="5"/>
  <c r="L70" i="5"/>
  <c r="L69" i="5" s="1"/>
  <c r="K70" i="5"/>
  <c r="J70" i="5"/>
  <c r="I70" i="5"/>
  <c r="H70" i="5"/>
  <c r="H69" i="5" s="1"/>
  <c r="G70" i="5"/>
  <c r="F70" i="5"/>
  <c r="E70" i="5"/>
  <c r="Q68" i="5"/>
  <c r="Q67" i="5"/>
  <c r="Q66" i="5"/>
  <c r="Q65" i="5"/>
  <c r="P64" i="5"/>
  <c r="O64" i="5"/>
  <c r="N64" i="5"/>
  <c r="M64" i="5"/>
  <c r="L64" i="5"/>
  <c r="K64" i="5"/>
  <c r="J64" i="5"/>
  <c r="I64" i="5"/>
  <c r="H64" i="5"/>
  <c r="G64" i="5"/>
  <c r="F64" i="5"/>
  <c r="E64" i="5"/>
  <c r="Q63" i="5"/>
  <c r="Q62" i="5"/>
  <c r="Q61" i="5"/>
  <c r="Q60" i="5"/>
  <c r="P59" i="5"/>
  <c r="O59" i="5"/>
  <c r="O58" i="5" s="1"/>
  <c r="N59" i="5"/>
  <c r="N58" i="5" s="1"/>
  <c r="M59" i="5"/>
  <c r="M58" i="5" s="1"/>
  <c r="L59" i="5"/>
  <c r="L58" i="5" s="1"/>
  <c r="K59" i="5"/>
  <c r="J59" i="5"/>
  <c r="I59" i="5"/>
  <c r="H59" i="5"/>
  <c r="G59" i="5"/>
  <c r="F59" i="5"/>
  <c r="E59" i="5"/>
  <c r="Q57" i="5"/>
  <c r="Q56" i="5"/>
  <c r="Q55" i="5"/>
  <c r="Q54" i="5"/>
  <c r="Q53" i="5"/>
  <c r="P52" i="5"/>
  <c r="O52" i="5"/>
  <c r="N52" i="5"/>
  <c r="M52" i="5"/>
  <c r="M11" i="5" s="1"/>
  <c r="L52" i="5"/>
  <c r="K52" i="5"/>
  <c r="J52" i="5"/>
  <c r="I52" i="5"/>
  <c r="H52" i="5"/>
  <c r="G52" i="5"/>
  <c r="F52" i="5"/>
  <c r="E52" i="5"/>
  <c r="Q51" i="5"/>
  <c r="Q50" i="5"/>
  <c r="Q49" i="5"/>
  <c r="Q48" i="5"/>
  <c r="Q47" i="5"/>
  <c r="P46" i="5"/>
  <c r="O46" i="5"/>
  <c r="N46" i="5"/>
  <c r="M46" i="5"/>
  <c r="L46" i="5"/>
  <c r="L45" i="5" s="1"/>
  <c r="K46" i="5"/>
  <c r="J46" i="5"/>
  <c r="I46" i="5"/>
  <c r="H46" i="5"/>
  <c r="G46" i="5"/>
  <c r="F46" i="5"/>
  <c r="E46" i="5"/>
  <c r="Q44" i="5"/>
  <c r="Q43" i="5"/>
  <c r="Q42" i="5"/>
  <c r="Q41" i="5"/>
  <c r="Q40" i="5"/>
  <c r="Q39" i="5"/>
  <c r="P38" i="5"/>
  <c r="O38" i="5"/>
  <c r="N38" i="5"/>
  <c r="M38" i="5"/>
  <c r="L38" i="5"/>
  <c r="K38" i="5"/>
  <c r="J38" i="5"/>
  <c r="I38" i="5"/>
  <c r="H38" i="5"/>
  <c r="H30" i="5" s="1"/>
  <c r="G38" i="5"/>
  <c r="F38" i="5"/>
  <c r="E38" i="5"/>
  <c r="Q37" i="5"/>
  <c r="Q36" i="5"/>
  <c r="Q35" i="5"/>
  <c r="Q34" i="5"/>
  <c r="Q33" i="5"/>
  <c r="Q32" i="5"/>
  <c r="P31" i="5"/>
  <c r="P30" i="5" s="1"/>
  <c r="O31" i="5"/>
  <c r="N31" i="5"/>
  <c r="M31" i="5"/>
  <c r="M30" i="5" s="1"/>
  <c r="L31" i="5"/>
  <c r="K31" i="5"/>
  <c r="K30" i="5"/>
  <c r="J31" i="5"/>
  <c r="I31" i="5"/>
  <c r="I30" i="5" s="1"/>
  <c r="H31" i="5"/>
  <c r="G31" i="5"/>
  <c r="F31" i="5"/>
  <c r="E31" i="5"/>
  <c r="Q29" i="5"/>
  <c r="Q28" i="5"/>
  <c r="Q27" i="5"/>
  <c r="Q26" i="5"/>
  <c r="Q25" i="5"/>
  <c r="Q24" i="5"/>
  <c r="Q23" i="5"/>
  <c r="Q22" i="5"/>
  <c r="P21" i="5"/>
  <c r="O21" i="5"/>
  <c r="N21" i="5"/>
  <c r="M21" i="5"/>
  <c r="L21" i="5"/>
  <c r="K21" i="5"/>
  <c r="J21" i="5"/>
  <c r="I21" i="5"/>
  <c r="H21" i="5"/>
  <c r="H11" i="5" s="1"/>
  <c r="G21" i="5"/>
  <c r="F21" i="5"/>
  <c r="E21" i="5"/>
  <c r="Q20" i="5"/>
  <c r="Q19" i="5"/>
  <c r="Q18" i="5"/>
  <c r="Q17" i="5"/>
  <c r="Q16" i="5"/>
  <c r="Q15" i="5"/>
  <c r="Q14" i="5"/>
  <c r="P13" i="5"/>
  <c r="O13" i="5"/>
  <c r="N13" i="5"/>
  <c r="N12" i="5" s="1"/>
  <c r="M13" i="5"/>
  <c r="M12" i="5" s="1"/>
  <c r="L13" i="5"/>
  <c r="K13" i="5"/>
  <c r="J13" i="5"/>
  <c r="I13" i="5"/>
  <c r="H13" i="5"/>
  <c r="G13" i="5"/>
  <c r="G10" i="5" s="1"/>
  <c r="F13" i="5"/>
  <c r="E13" i="5"/>
  <c r="Q97" i="4"/>
  <c r="Q96" i="4"/>
  <c r="Q95" i="4"/>
  <c r="Q94" i="4"/>
  <c r="P93" i="4"/>
  <c r="O93" i="4"/>
  <c r="O91" i="4" s="1"/>
  <c r="N93" i="4"/>
  <c r="N91" i="4" s="1"/>
  <c r="M93" i="4"/>
  <c r="M91" i="4" s="1"/>
  <c r="L93" i="4"/>
  <c r="L91" i="4" s="1"/>
  <c r="K93" i="4"/>
  <c r="K91" i="4" s="1"/>
  <c r="J93" i="4"/>
  <c r="J91" i="4" s="1"/>
  <c r="I93" i="4"/>
  <c r="I91" i="4" s="1"/>
  <c r="H93" i="4"/>
  <c r="H91" i="4" s="1"/>
  <c r="G93" i="4"/>
  <c r="G91" i="4" s="1"/>
  <c r="F93" i="4"/>
  <c r="F91" i="4" s="1"/>
  <c r="P91" i="4"/>
  <c r="Q90" i="4"/>
  <c r="Q89" i="4"/>
  <c r="Q87" i="4"/>
  <c r="Q86" i="4"/>
  <c r="Q84" i="4"/>
  <c r="Q83" i="4"/>
  <c r="Q82" i="4"/>
  <c r="Q81" i="4"/>
  <c r="M80" i="4"/>
  <c r="J80" i="4"/>
  <c r="Q79" i="4"/>
  <c r="Q78" i="4"/>
  <c r="Q77" i="4"/>
  <c r="Q76" i="4"/>
  <c r="P75" i="4"/>
  <c r="O75" i="4"/>
  <c r="N75" i="4"/>
  <c r="M75" i="4"/>
  <c r="L75" i="4"/>
  <c r="K75" i="4"/>
  <c r="J75" i="4"/>
  <c r="I75" i="4"/>
  <c r="H75" i="4"/>
  <c r="G75" i="4"/>
  <c r="F75" i="4"/>
  <c r="Q74" i="4"/>
  <c r="Q73" i="4"/>
  <c r="Q72" i="4"/>
  <c r="Q71" i="4"/>
  <c r="P70" i="4"/>
  <c r="O70" i="4"/>
  <c r="N70" i="4"/>
  <c r="M70" i="4"/>
  <c r="L70" i="4"/>
  <c r="L69" i="4" s="1"/>
  <c r="K70" i="4"/>
  <c r="J70" i="4"/>
  <c r="I70" i="4"/>
  <c r="H70" i="4"/>
  <c r="G70" i="4"/>
  <c r="F70" i="4"/>
  <c r="Q68" i="4"/>
  <c r="Q67" i="4"/>
  <c r="Q66" i="4"/>
  <c r="Q65" i="4"/>
  <c r="P64" i="4"/>
  <c r="O64" i="4"/>
  <c r="N64" i="4"/>
  <c r="M64" i="4"/>
  <c r="L64" i="4"/>
  <c r="K64" i="4"/>
  <c r="J64" i="4"/>
  <c r="I64" i="4"/>
  <c r="H64" i="4"/>
  <c r="G64" i="4"/>
  <c r="F64" i="4"/>
  <c r="Q63" i="4"/>
  <c r="Q62" i="4"/>
  <c r="Q61" i="4"/>
  <c r="Q60" i="4"/>
  <c r="P59" i="4"/>
  <c r="O59" i="4"/>
  <c r="N59" i="4"/>
  <c r="M59" i="4"/>
  <c r="L59" i="4"/>
  <c r="K59" i="4"/>
  <c r="J59" i="4"/>
  <c r="I59" i="4"/>
  <c r="H59" i="4"/>
  <c r="G59" i="4"/>
  <c r="F59" i="4"/>
  <c r="Q57" i="4"/>
  <c r="Q56" i="4"/>
  <c r="Q55" i="4"/>
  <c r="Q54" i="4"/>
  <c r="Q53" i="4"/>
  <c r="P52" i="4"/>
  <c r="O52" i="4"/>
  <c r="N52" i="4"/>
  <c r="M52" i="4"/>
  <c r="L52" i="4"/>
  <c r="K52" i="4"/>
  <c r="J52" i="4"/>
  <c r="I52" i="4"/>
  <c r="H52" i="4"/>
  <c r="G52" i="4"/>
  <c r="F52" i="4"/>
  <c r="Q51" i="4"/>
  <c r="Q50" i="4"/>
  <c r="Q49" i="4"/>
  <c r="Q48" i="4"/>
  <c r="Q47" i="4"/>
  <c r="P46" i="4"/>
  <c r="P45" i="4" s="1"/>
  <c r="O46" i="4"/>
  <c r="O45" i="4" s="1"/>
  <c r="N46" i="4"/>
  <c r="M46" i="4"/>
  <c r="L46" i="4"/>
  <c r="K46" i="4"/>
  <c r="J46" i="4"/>
  <c r="J45" i="4" s="1"/>
  <c r="I46" i="4"/>
  <c r="H46" i="4"/>
  <c r="G46" i="4"/>
  <c r="F46" i="4"/>
  <c r="Q44" i="4"/>
  <c r="Q43" i="4"/>
  <c r="Q42" i="4"/>
  <c r="Q41" i="4"/>
  <c r="Q40" i="4"/>
  <c r="Q39" i="4"/>
  <c r="P38" i="4"/>
  <c r="O38" i="4"/>
  <c r="N38" i="4"/>
  <c r="M38" i="4"/>
  <c r="L38" i="4"/>
  <c r="K38" i="4"/>
  <c r="J38" i="4"/>
  <c r="I38" i="4"/>
  <c r="H38" i="4"/>
  <c r="G38" i="4"/>
  <c r="F38" i="4"/>
  <c r="Q37" i="4"/>
  <c r="Q36" i="4"/>
  <c r="Q35" i="4"/>
  <c r="Q34" i="4"/>
  <c r="Q33" i="4"/>
  <c r="Q32" i="4"/>
  <c r="P31" i="4"/>
  <c r="O31" i="4"/>
  <c r="N31" i="4"/>
  <c r="M31" i="4"/>
  <c r="L31" i="4"/>
  <c r="K31" i="4"/>
  <c r="J31" i="4"/>
  <c r="I31" i="4"/>
  <c r="H31" i="4"/>
  <c r="G31" i="4"/>
  <c r="F31" i="4"/>
  <c r="Q29" i="4"/>
  <c r="Q28" i="4"/>
  <c r="Q27" i="4"/>
  <c r="Q26" i="4"/>
  <c r="Q25" i="4"/>
  <c r="Q24" i="4"/>
  <c r="Q23" i="4"/>
  <c r="Q22" i="4"/>
  <c r="P21" i="4"/>
  <c r="O21" i="4"/>
  <c r="N21" i="4"/>
  <c r="M21" i="4"/>
  <c r="L21" i="4"/>
  <c r="K21" i="4"/>
  <c r="K11" i="4" s="1"/>
  <c r="J21" i="4"/>
  <c r="I21" i="4"/>
  <c r="I11" i="4" s="1"/>
  <c r="H21" i="4"/>
  <c r="G21" i="4"/>
  <c r="F21" i="4"/>
  <c r="Q20" i="4"/>
  <c r="Q19" i="4"/>
  <c r="Q18" i="4"/>
  <c r="Q17" i="4"/>
  <c r="Q16" i="4"/>
  <c r="Q15" i="4"/>
  <c r="Q14" i="4"/>
  <c r="P13" i="4"/>
  <c r="O13" i="4"/>
  <c r="N13" i="4"/>
  <c r="M13" i="4"/>
  <c r="L13" i="4"/>
  <c r="K13" i="4"/>
  <c r="K10" i="4" s="1"/>
  <c r="J13" i="4"/>
  <c r="I13" i="4"/>
  <c r="H13" i="4"/>
  <c r="G13" i="4"/>
  <c r="F13" i="4"/>
  <c r="E30" i="12"/>
  <c r="E30" i="11"/>
  <c r="E45" i="6"/>
  <c r="J11" i="6"/>
  <c r="N45" i="6"/>
  <c r="N69" i="6"/>
  <c r="F58" i="11"/>
  <c r="I10" i="10"/>
  <c r="O12" i="10"/>
  <c r="O10" i="10"/>
  <c r="E45" i="7"/>
  <c r="K30" i="10"/>
  <c r="K11" i="11"/>
  <c r="J10" i="11"/>
  <c r="J9" i="11" s="1"/>
  <c r="K12" i="11"/>
  <c r="K10" i="11"/>
  <c r="M11" i="12"/>
  <c r="O45" i="14"/>
  <c r="M10" i="12"/>
  <c r="J11" i="13"/>
  <c r="Q70" i="13"/>
  <c r="K12" i="14"/>
  <c r="G30" i="14"/>
  <c r="P30" i="14"/>
  <c r="J58" i="14"/>
  <c r="L12" i="14"/>
  <c r="L11" i="14"/>
  <c r="H10" i="13"/>
  <c r="H58" i="6" l="1"/>
  <c r="I10" i="14"/>
  <c r="P69" i="4"/>
  <c r="N30" i="8"/>
  <c r="M30" i="9"/>
  <c r="J58" i="9"/>
  <c r="H11" i="11"/>
  <c r="P45" i="13"/>
  <c r="M45" i="14"/>
  <c r="G58" i="14"/>
  <c r="O58" i="14"/>
  <c r="K10" i="9"/>
  <c r="G12" i="8"/>
  <c r="Q59" i="7"/>
  <c r="P58" i="7"/>
  <c r="O11" i="9"/>
  <c r="O45" i="9"/>
  <c r="E58" i="10"/>
  <c r="I58" i="12"/>
  <c r="K69" i="12"/>
  <c r="K10" i="14"/>
  <c r="K9" i="14" s="1"/>
  <c r="Q52" i="14"/>
  <c r="H58" i="14"/>
  <c r="G10" i="6"/>
  <c r="P58" i="6"/>
  <c r="L30" i="9"/>
  <c r="N10" i="13"/>
  <c r="K69" i="6"/>
  <c r="Q46" i="13"/>
  <c r="E12" i="6"/>
  <c r="F30" i="5"/>
  <c r="P45" i="5"/>
  <c r="H11" i="6"/>
  <c r="P11" i="6"/>
  <c r="N10" i="7"/>
  <c r="O45" i="7"/>
  <c r="J12" i="8"/>
  <c r="I11" i="8"/>
  <c r="N58" i="8"/>
  <c r="O30" i="9"/>
  <c r="P45" i="9"/>
  <c r="L58" i="9"/>
  <c r="N12" i="10"/>
  <c r="K12" i="12"/>
  <c r="G45" i="14"/>
  <c r="I11" i="6"/>
  <c r="Q31" i="6"/>
  <c r="O11" i="7"/>
  <c r="P45" i="7"/>
  <c r="M58" i="9"/>
  <c r="F12" i="11"/>
  <c r="N10" i="11"/>
  <c r="Q31" i="11"/>
  <c r="J11" i="12"/>
  <c r="M69" i="13"/>
  <c r="N69" i="14"/>
  <c r="J69" i="6"/>
  <c r="O12" i="12"/>
  <c r="P45" i="8"/>
  <c r="K10" i="12"/>
  <c r="G11" i="4"/>
  <c r="L11" i="5"/>
  <c r="H10" i="10"/>
  <c r="H9" i="10" s="1"/>
  <c r="P10" i="10"/>
  <c r="O12" i="11"/>
  <c r="L11" i="11"/>
  <c r="G30" i="11"/>
  <c r="P45" i="6"/>
  <c r="L58" i="10"/>
  <c r="O11" i="11"/>
  <c r="L45" i="14"/>
  <c r="N12" i="13"/>
  <c r="M45" i="7"/>
  <c r="O11" i="4"/>
  <c r="O30" i="5"/>
  <c r="E58" i="6"/>
  <c r="P69" i="6"/>
  <c r="E30" i="7"/>
  <c r="J45" i="7"/>
  <c r="Q45" i="7" s="1"/>
  <c r="M58" i="7"/>
  <c r="O58" i="9"/>
  <c r="I12" i="10"/>
  <c r="L30" i="10"/>
  <c r="E12" i="12"/>
  <c r="M58" i="12"/>
  <c r="G69" i="12"/>
  <c r="O69" i="12"/>
  <c r="G12" i="14"/>
  <c r="L58" i="14"/>
  <c r="Q85" i="8"/>
  <c r="K12" i="5"/>
  <c r="Q75" i="9"/>
  <c r="I69" i="6"/>
  <c r="I12" i="11"/>
  <c r="Q59" i="13"/>
  <c r="H69" i="4"/>
  <c r="P12" i="5"/>
  <c r="N10" i="5"/>
  <c r="M45" i="5"/>
  <c r="K58" i="7"/>
  <c r="N58" i="7"/>
  <c r="P30" i="11"/>
  <c r="L12" i="13"/>
  <c r="J30" i="13"/>
  <c r="O10" i="14"/>
  <c r="E45" i="14"/>
  <c r="I58" i="4"/>
  <c r="K58" i="4"/>
  <c r="K69" i="4"/>
  <c r="L10" i="6"/>
  <c r="O58" i="6"/>
  <c r="K11" i="7"/>
  <c r="Q52" i="8"/>
  <c r="N10" i="9"/>
  <c r="E10" i="11"/>
  <c r="G45" i="11"/>
  <c r="O45" i="11"/>
  <c r="P45" i="11"/>
  <c r="Q59" i="11"/>
  <c r="H58" i="12"/>
  <c r="N58" i="12"/>
  <c r="P58" i="12"/>
  <c r="H69" i="12"/>
  <c r="L69" i="12"/>
  <c r="N69" i="12"/>
  <c r="P69" i="12"/>
  <c r="P12" i="13"/>
  <c r="E30" i="13"/>
  <c r="K45" i="13"/>
  <c r="M45" i="13"/>
  <c r="N69" i="13"/>
  <c r="G69" i="6"/>
  <c r="G45" i="4"/>
  <c r="Q70" i="6"/>
  <c r="G12" i="4"/>
  <c r="H45" i="4"/>
  <c r="K45" i="4"/>
  <c r="N45" i="4"/>
  <c r="H45" i="5"/>
  <c r="H10" i="5"/>
  <c r="H9" i="5" s="1"/>
  <c r="N9" i="11"/>
  <c r="I9" i="14"/>
  <c r="H58" i="4"/>
  <c r="K9" i="11"/>
  <c r="J58" i="4"/>
  <c r="I12" i="6"/>
  <c r="I10" i="6"/>
  <c r="I9" i="6" s="1"/>
  <c r="M12" i="6"/>
  <c r="O30" i="7"/>
  <c r="N10" i="8"/>
  <c r="E30" i="9"/>
  <c r="Q30" i="9" s="1"/>
  <c r="J30" i="9"/>
  <c r="L12" i="10"/>
  <c r="E45" i="10"/>
  <c r="G10" i="14"/>
  <c r="G9" i="14" s="1"/>
  <c r="G8" i="14" s="1"/>
  <c r="E58" i="11"/>
  <c r="F30" i="11"/>
  <c r="E69" i="6"/>
  <c r="M69" i="4"/>
  <c r="O11" i="5"/>
  <c r="E45" i="5"/>
  <c r="I45" i="5"/>
  <c r="I30" i="6"/>
  <c r="M30" i="6"/>
  <c r="G45" i="6"/>
  <c r="J69" i="7"/>
  <c r="K12" i="8"/>
  <c r="I30" i="8"/>
  <c r="K45" i="8"/>
  <c r="O45" i="8"/>
  <c r="I58" i="8"/>
  <c r="M58" i="8"/>
  <c r="K69" i="8"/>
  <c r="O69" i="8"/>
  <c r="J12" i="9"/>
  <c r="I10" i="9"/>
  <c r="M10" i="9"/>
  <c r="M9" i="9" s="1"/>
  <c r="E11" i="9"/>
  <c r="L69" i="9"/>
  <c r="Q80" i="9"/>
  <c r="J10" i="10"/>
  <c r="J45" i="10"/>
  <c r="I58" i="10"/>
  <c r="M58" i="10"/>
  <c r="N69" i="10"/>
  <c r="Q75" i="10"/>
  <c r="G10" i="11"/>
  <c r="H45" i="11"/>
  <c r="L45" i="11"/>
  <c r="Q70" i="11"/>
  <c r="N30" i="13"/>
  <c r="L58" i="13"/>
  <c r="J69" i="13"/>
  <c r="M69" i="14"/>
  <c r="Q85" i="10"/>
  <c r="Q64" i="13"/>
  <c r="N58" i="4"/>
  <c r="P10" i="6"/>
  <c r="K30" i="6"/>
  <c r="E30" i="6"/>
  <c r="I45" i="6"/>
  <c r="I58" i="6"/>
  <c r="M58" i="6"/>
  <c r="J58" i="6"/>
  <c r="M69" i="7"/>
  <c r="P10" i="8"/>
  <c r="E11" i="8"/>
  <c r="I45" i="8"/>
  <c r="K58" i="8"/>
  <c r="G12" i="9"/>
  <c r="P30" i="9"/>
  <c r="E45" i="9"/>
  <c r="M11" i="10"/>
  <c r="Q52" i="10"/>
  <c r="L69" i="10"/>
  <c r="P69" i="10"/>
  <c r="N45" i="11"/>
  <c r="Q52" i="11"/>
  <c r="J30" i="12"/>
  <c r="L30" i="13"/>
  <c r="P30" i="13"/>
  <c r="L69" i="13"/>
  <c r="P69" i="13"/>
  <c r="I45" i="4"/>
  <c r="N30" i="5"/>
  <c r="G45" i="5"/>
  <c r="O58" i="4"/>
  <c r="Q21" i="5"/>
  <c r="Q38" i="5"/>
  <c r="K10" i="5"/>
  <c r="O45" i="5"/>
  <c r="J45" i="5"/>
  <c r="N45" i="5"/>
  <c r="P11" i="5"/>
  <c r="G58" i="5"/>
  <c r="I58" i="5"/>
  <c r="K69" i="5"/>
  <c r="J69" i="5"/>
  <c r="J30" i="6"/>
  <c r="H45" i="6"/>
  <c r="J45" i="6"/>
  <c r="Q59" i="6"/>
  <c r="L58" i="6"/>
  <c r="K58" i="6"/>
  <c r="L69" i="6"/>
  <c r="J12" i="7"/>
  <c r="N12" i="7"/>
  <c r="L10" i="7"/>
  <c r="L9" i="7" s="1"/>
  <c r="L8" i="7" s="1"/>
  <c r="P10" i="7"/>
  <c r="J58" i="7"/>
  <c r="K69" i="7"/>
  <c r="O69" i="7"/>
  <c r="J10" i="8"/>
  <c r="P12" i="8"/>
  <c r="H10" i="8"/>
  <c r="H9" i="8" s="1"/>
  <c r="N45" i="8"/>
  <c r="P69" i="8"/>
  <c r="E9" i="9"/>
  <c r="E30" i="10"/>
  <c r="N58" i="10"/>
  <c r="K69" i="10"/>
  <c r="N12" i="11"/>
  <c r="I11" i="11"/>
  <c r="J45" i="11"/>
  <c r="Q64" i="11"/>
  <c r="M58" i="11"/>
  <c r="I69" i="11"/>
  <c r="H11" i="12"/>
  <c r="P11" i="12"/>
  <c r="Q46" i="12"/>
  <c r="G11" i="12"/>
  <c r="O45" i="12"/>
  <c r="Q59" i="12"/>
  <c r="E69" i="12"/>
  <c r="J69" i="12"/>
  <c r="Q21" i="13"/>
  <c r="J12" i="13"/>
  <c r="I10" i="13"/>
  <c r="L11" i="13"/>
  <c r="G10" i="13"/>
  <c r="O12" i="14"/>
  <c r="H30" i="14"/>
  <c r="Q46" i="14"/>
  <c r="N45" i="7"/>
  <c r="P11" i="8"/>
  <c r="P9" i="8" s="1"/>
  <c r="P8" i="8" s="1"/>
  <c r="M69" i="8"/>
  <c r="Q38" i="9"/>
  <c r="N30" i="9"/>
  <c r="P69" i="9"/>
  <c r="O58" i="10"/>
  <c r="E12" i="11"/>
  <c r="J30" i="11"/>
  <c r="M45" i="11"/>
  <c r="J58" i="11"/>
  <c r="J8" i="11" s="1"/>
  <c r="H69" i="11"/>
  <c r="L69" i="11"/>
  <c r="G12" i="12"/>
  <c r="I11" i="12"/>
  <c r="O30" i="12"/>
  <c r="H45" i="12"/>
  <c r="O58" i="12"/>
  <c r="I69" i="12"/>
  <c r="M69" i="12"/>
  <c r="K30" i="13"/>
  <c r="E10" i="13"/>
  <c r="E9" i="13" s="1"/>
  <c r="I11" i="13"/>
  <c r="K69" i="13"/>
  <c r="N12" i="14"/>
  <c r="Q31" i="14"/>
  <c r="M11" i="14"/>
  <c r="O11" i="14"/>
  <c r="O9" i="14" s="1"/>
  <c r="O8" i="14" s="1"/>
  <c r="M58" i="14"/>
  <c r="H69" i="14"/>
  <c r="L69" i="14"/>
  <c r="O69" i="14"/>
  <c r="E69" i="14"/>
  <c r="F58" i="5"/>
  <c r="F12" i="5"/>
  <c r="F10" i="4"/>
  <c r="F11" i="4"/>
  <c r="F11" i="5"/>
  <c r="M11" i="4"/>
  <c r="J69" i="4"/>
  <c r="P11" i="7"/>
  <c r="P9" i="7" s="1"/>
  <c r="P12" i="7"/>
  <c r="P69" i="11"/>
  <c r="K12" i="13"/>
  <c r="Q13" i="13"/>
  <c r="Q93" i="11"/>
  <c r="H45" i="14"/>
  <c r="L10" i="13"/>
  <c r="K10" i="13"/>
  <c r="H10" i="7"/>
  <c r="H9" i="6"/>
  <c r="Q59" i="8"/>
  <c r="Q38" i="4"/>
  <c r="N69" i="4"/>
  <c r="F10" i="5"/>
  <c r="K45" i="5"/>
  <c r="P9" i="6"/>
  <c r="P8" i="6" s="1"/>
  <c r="M12" i="8"/>
  <c r="M10" i="8"/>
  <c r="M69" i="11"/>
  <c r="Q31" i="12"/>
  <c r="M30" i="13"/>
  <c r="M10" i="13"/>
  <c r="Q80" i="6"/>
  <c r="Q38" i="14"/>
  <c r="Q46" i="11"/>
  <c r="E10" i="12"/>
  <c r="E9" i="12" s="1"/>
  <c r="E8" i="12" s="1"/>
  <c r="P12" i="10"/>
  <c r="I10" i="12"/>
  <c r="E10" i="8"/>
  <c r="O10" i="6"/>
  <c r="H12" i="6"/>
  <c r="E45" i="12"/>
  <c r="E45" i="13"/>
  <c r="M45" i="4"/>
  <c r="L10" i="5"/>
  <c r="J11" i="5"/>
  <c r="Q31" i="5"/>
  <c r="J12" i="6"/>
  <c r="J10" i="6"/>
  <c r="J9" i="6" s="1"/>
  <c r="J8" i="6" s="1"/>
  <c r="P10" i="13"/>
  <c r="F69" i="11"/>
  <c r="L10" i="14"/>
  <c r="L9" i="14" s="1"/>
  <c r="L8" i="14" s="1"/>
  <c r="M10" i="6"/>
  <c r="M9" i="6" s="1"/>
  <c r="J12" i="4"/>
  <c r="N12" i="4"/>
  <c r="H11" i="4"/>
  <c r="L11" i="4"/>
  <c r="I30" i="4"/>
  <c r="J12" i="5"/>
  <c r="J10" i="5"/>
  <c r="P10" i="5"/>
  <c r="K11" i="5"/>
  <c r="K9" i="5" s="1"/>
  <c r="L30" i="5"/>
  <c r="J58" i="5"/>
  <c r="Q64" i="5"/>
  <c r="E69" i="5"/>
  <c r="Q80" i="5"/>
  <c r="K11" i="6"/>
  <c r="N30" i="6"/>
  <c r="N10" i="6"/>
  <c r="L11" i="6"/>
  <c r="L9" i="6" s="1"/>
  <c r="L8" i="6" s="1"/>
  <c r="H69" i="6"/>
  <c r="K12" i="7"/>
  <c r="K10" i="7"/>
  <c r="K30" i="7"/>
  <c r="L30" i="7"/>
  <c r="Q52" i="7"/>
  <c r="Q64" i="7"/>
  <c r="O10" i="8"/>
  <c r="O11" i="8"/>
  <c r="O58" i="8"/>
  <c r="L69" i="8"/>
  <c r="Q80" i="8"/>
  <c r="L12" i="9"/>
  <c r="L10" i="9"/>
  <c r="G11" i="9"/>
  <c r="L45" i="9"/>
  <c r="H12" i="10"/>
  <c r="G10" i="10"/>
  <c r="K10" i="10"/>
  <c r="K12" i="10"/>
  <c r="N30" i="10"/>
  <c r="H58" i="10"/>
  <c r="G58" i="10"/>
  <c r="Q64" i="10"/>
  <c r="O69" i="10"/>
  <c r="P10" i="11"/>
  <c r="P12" i="11"/>
  <c r="Q31" i="13"/>
  <c r="M9" i="12"/>
  <c r="M8" i="12" s="1"/>
  <c r="O10" i="11"/>
  <c r="O9" i="11" s="1"/>
  <c r="O8" i="11" s="1"/>
  <c r="Q13" i="12"/>
  <c r="I12" i="4"/>
  <c r="G69" i="4"/>
  <c r="G58" i="6"/>
  <c r="M11" i="7"/>
  <c r="L45" i="8"/>
  <c r="L10" i="8"/>
  <c r="L9" i="8" s="1"/>
  <c r="L8" i="8" s="1"/>
  <c r="K12" i="9"/>
  <c r="K11" i="9"/>
  <c r="K9" i="9" s="1"/>
  <c r="M69" i="9"/>
  <c r="M8" i="9" s="1"/>
  <c r="Q59" i="10"/>
  <c r="Q13" i="11"/>
  <c r="O10" i="5"/>
  <c r="O12" i="5"/>
  <c r="G12" i="5"/>
  <c r="F45" i="5"/>
  <c r="Q38" i="6"/>
  <c r="M12" i="7"/>
  <c r="G11" i="7"/>
  <c r="L69" i="7"/>
  <c r="P69" i="7"/>
  <c r="H11" i="9"/>
  <c r="H9" i="9" s="1"/>
  <c r="L11" i="9"/>
  <c r="P11" i="9"/>
  <c r="J69" i="9"/>
  <c r="N69" i="9"/>
  <c r="L10" i="10"/>
  <c r="M30" i="10"/>
  <c r="M10" i="10"/>
  <c r="M9" i="10" s="1"/>
  <c r="I30" i="10"/>
  <c r="I11" i="10"/>
  <c r="I9" i="10" s="1"/>
  <c r="I8" i="10" s="1"/>
  <c r="G45" i="10"/>
  <c r="I10" i="11"/>
  <c r="K11" i="12"/>
  <c r="K9" i="12" s="1"/>
  <c r="O11" i="12"/>
  <c r="O9" i="12" s="1"/>
  <c r="Q75" i="14"/>
  <c r="Q91" i="9"/>
  <c r="Q85" i="11"/>
  <c r="F80" i="11"/>
  <c r="Q80" i="11" s="1"/>
  <c r="H30" i="4"/>
  <c r="L30" i="4"/>
  <c r="P30" i="4"/>
  <c r="L45" i="4"/>
  <c r="I69" i="4"/>
  <c r="I12" i="5"/>
  <c r="G30" i="5"/>
  <c r="J30" i="5"/>
  <c r="Q59" i="5"/>
  <c r="F69" i="5"/>
  <c r="M69" i="5"/>
  <c r="L12" i="6"/>
  <c r="G11" i="6"/>
  <c r="N11" i="6"/>
  <c r="H30" i="6"/>
  <c r="L30" i="6"/>
  <c r="P30" i="6"/>
  <c r="O45" i="6"/>
  <c r="M69" i="6"/>
  <c r="I12" i="7"/>
  <c r="J11" i="7"/>
  <c r="J30" i="7"/>
  <c r="N30" i="7"/>
  <c r="N69" i="7"/>
  <c r="H12" i="8"/>
  <c r="L12" i="8"/>
  <c r="G11" i="8"/>
  <c r="G9" i="8" s="1"/>
  <c r="G8" i="8" s="1"/>
  <c r="L30" i="8"/>
  <c r="P30" i="8"/>
  <c r="J58" i="8"/>
  <c r="J69" i="8"/>
  <c r="N69" i="8"/>
  <c r="Q75" i="8"/>
  <c r="H12" i="9"/>
  <c r="N11" i="9"/>
  <c r="N9" i="9" s="1"/>
  <c r="N8" i="9" s="1"/>
  <c r="N10" i="10"/>
  <c r="K11" i="10"/>
  <c r="O11" i="10"/>
  <c r="O9" i="10" s="1"/>
  <c r="O8" i="10" s="1"/>
  <c r="O45" i="10"/>
  <c r="K58" i="10"/>
  <c r="J58" i="10"/>
  <c r="M69" i="10"/>
  <c r="K45" i="11"/>
  <c r="K45" i="12"/>
  <c r="G58" i="12"/>
  <c r="H12" i="13"/>
  <c r="N9" i="13"/>
  <c r="G11" i="13"/>
  <c r="I45" i="13"/>
  <c r="H11" i="13"/>
  <c r="H9" i="13" s="1"/>
  <c r="M58" i="13"/>
  <c r="N10" i="14"/>
  <c r="O30" i="14"/>
  <c r="P58" i="14"/>
  <c r="I69" i="14"/>
  <c r="P69" i="14"/>
  <c r="Q85" i="6"/>
  <c r="G69" i="5"/>
  <c r="K12" i="6"/>
  <c r="G30" i="6"/>
  <c r="Q46" i="6"/>
  <c r="Q52" i="6"/>
  <c r="N58" i="6"/>
  <c r="Q58" i="6" s="1"/>
  <c r="Q75" i="6"/>
  <c r="O10" i="7"/>
  <c r="I11" i="7"/>
  <c r="I30" i="7"/>
  <c r="M30" i="7"/>
  <c r="P30" i="7"/>
  <c r="I69" i="7"/>
  <c r="Q75" i="7"/>
  <c r="O30" i="8"/>
  <c r="Q38" i="8"/>
  <c r="J30" i="8"/>
  <c r="I69" i="8"/>
  <c r="K58" i="9"/>
  <c r="Q58" i="9" s="1"/>
  <c r="E69" i="9"/>
  <c r="I69" i="9"/>
  <c r="M12" i="10"/>
  <c r="J11" i="10"/>
  <c r="J9" i="10" s="1"/>
  <c r="K45" i="10"/>
  <c r="H45" i="10"/>
  <c r="H12" i="11"/>
  <c r="I58" i="11"/>
  <c r="L45" i="12"/>
  <c r="Q93" i="7"/>
  <c r="E91" i="7"/>
  <c r="Q91" i="7" s="1"/>
  <c r="Q93" i="12"/>
  <c r="Q64" i="14"/>
  <c r="E11" i="10"/>
  <c r="M45" i="10"/>
  <c r="Q80" i="10"/>
  <c r="M11" i="11"/>
  <c r="M9" i="11" s="1"/>
  <c r="P11" i="11"/>
  <c r="N30" i="11"/>
  <c r="F45" i="11"/>
  <c r="H58" i="11"/>
  <c r="K58" i="11"/>
  <c r="N58" i="11"/>
  <c r="N8" i="11" s="1"/>
  <c r="L58" i="11"/>
  <c r="L58" i="12"/>
  <c r="J58" i="12"/>
  <c r="P11" i="13"/>
  <c r="O30" i="13"/>
  <c r="K11" i="13"/>
  <c r="O11" i="13"/>
  <c r="K58" i="13"/>
  <c r="O58" i="13"/>
  <c r="P58" i="13"/>
  <c r="I69" i="13"/>
  <c r="Q80" i="13"/>
  <c r="J10" i="14"/>
  <c r="M10" i="14"/>
  <c r="I30" i="14"/>
  <c r="N45" i="14"/>
  <c r="N58" i="14"/>
  <c r="Q85" i="9"/>
  <c r="Q38" i="11"/>
  <c r="I45" i="11"/>
  <c r="G30" i="12"/>
  <c r="K58" i="12"/>
  <c r="M11" i="13"/>
  <c r="E58" i="13"/>
  <c r="J58" i="13"/>
  <c r="N58" i="13"/>
  <c r="I45" i="14"/>
  <c r="I58" i="14"/>
  <c r="Q85" i="5"/>
  <c r="Q93" i="9"/>
  <c r="E11" i="14"/>
  <c r="Q75" i="12"/>
  <c r="Q59" i="14"/>
  <c r="F58" i="4"/>
  <c r="F45" i="4"/>
  <c r="F12" i="4"/>
  <c r="E11" i="11"/>
  <c r="Q21" i="11"/>
  <c r="E9" i="6"/>
  <c r="Q21" i="14"/>
  <c r="E12" i="5"/>
  <c r="Q75" i="5"/>
  <c r="Q64" i="6"/>
  <c r="E58" i="5"/>
  <c r="Q64" i="4"/>
  <c r="Q13" i="5"/>
  <c r="E10" i="5"/>
  <c r="Q85" i="4"/>
  <c r="Q80" i="4"/>
  <c r="F69" i="4"/>
  <c r="Q75" i="4"/>
  <c r="E69" i="4"/>
  <c r="O69" i="4"/>
  <c r="L58" i="4"/>
  <c r="P58" i="4"/>
  <c r="G58" i="4"/>
  <c r="M58" i="4"/>
  <c r="Q59" i="4"/>
  <c r="Q52" i="4"/>
  <c r="J10" i="4"/>
  <c r="K9" i="4"/>
  <c r="J30" i="4"/>
  <c r="N30" i="4"/>
  <c r="J11" i="4"/>
  <c r="J9" i="4" s="1"/>
  <c r="J8" i="4" s="1"/>
  <c r="N11" i="4"/>
  <c r="G30" i="4"/>
  <c r="K30" i="4"/>
  <c r="O30" i="4"/>
  <c r="F30" i="4"/>
  <c r="E11" i="4"/>
  <c r="O10" i="4"/>
  <c r="O9" i="4" s="1"/>
  <c r="H10" i="4"/>
  <c r="Q31" i="4"/>
  <c r="H12" i="4"/>
  <c r="M12" i="4"/>
  <c r="P11" i="4"/>
  <c r="L12" i="4"/>
  <c r="P12" i="4"/>
  <c r="Q21" i="4"/>
  <c r="M10" i="4"/>
  <c r="O12" i="4"/>
  <c r="L9" i="5"/>
  <c r="L8" i="5" s="1"/>
  <c r="E12" i="14"/>
  <c r="E10" i="14"/>
  <c r="I10" i="4"/>
  <c r="I9" i="4" s="1"/>
  <c r="E30" i="5"/>
  <c r="P10" i="4"/>
  <c r="Q93" i="4"/>
  <c r="L10" i="4"/>
  <c r="L9" i="4" s="1"/>
  <c r="L8" i="4" s="1"/>
  <c r="K12" i="4"/>
  <c r="M30" i="4"/>
  <c r="Q46" i="4"/>
  <c r="L12" i="5"/>
  <c r="N11" i="5"/>
  <c r="N9" i="5" s="1"/>
  <c r="N8" i="5" s="1"/>
  <c r="Q46" i="5"/>
  <c r="M10" i="7"/>
  <c r="M9" i="7" s="1"/>
  <c r="G12" i="7"/>
  <c r="Q31" i="7"/>
  <c r="H11" i="7"/>
  <c r="H9" i="7" s="1"/>
  <c r="I12" i="8"/>
  <c r="I10" i="8"/>
  <c r="I9" i="8" s="1"/>
  <c r="I8" i="8" s="1"/>
  <c r="Q13" i="8"/>
  <c r="J11" i="8"/>
  <c r="J9" i="8" s="1"/>
  <c r="N12" i="8"/>
  <c r="N11" i="8"/>
  <c r="N9" i="8" s="1"/>
  <c r="N8" i="8" s="1"/>
  <c r="E30" i="8"/>
  <c r="M45" i="8"/>
  <c r="Q64" i="8"/>
  <c r="G11" i="10"/>
  <c r="G12" i="10"/>
  <c r="Q21" i="10"/>
  <c r="G69" i="10"/>
  <c r="E80" i="14"/>
  <c r="Q80" i="14" s="1"/>
  <c r="Q85" i="14"/>
  <c r="E9" i="11"/>
  <c r="Q13" i="14"/>
  <c r="N11" i="7"/>
  <c r="N9" i="7" s="1"/>
  <c r="J10" i="7"/>
  <c r="J9" i="7" s="1"/>
  <c r="P12" i="6"/>
  <c r="G10" i="4"/>
  <c r="G9" i="4" s="1"/>
  <c r="E11" i="5"/>
  <c r="N10" i="4"/>
  <c r="G11" i="5"/>
  <c r="G9" i="5" s="1"/>
  <c r="H12" i="5"/>
  <c r="I11" i="5"/>
  <c r="Q52" i="5"/>
  <c r="P58" i="5"/>
  <c r="I69" i="5"/>
  <c r="K10" i="6"/>
  <c r="O11" i="6"/>
  <c r="G12" i="6"/>
  <c r="Q21" i="6"/>
  <c r="I10" i="7"/>
  <c r="O12" i="7"/>
  <c r="Q38" i="7"/>
  <c r="Q46" i="7"/>
  <c r="J45" i="8"/>
  <c r="P12" i="9"/>
  <c r="P10" i="9"/>
  <c r="P9" i="9" s="1"/>
  <c r="Q21" i="9"/>
  <c r="I45" i="9"/>
  <c r="Q46" i="9"/>
  <c r="Q52" i="9"/>
  <c r="G30" i="10"/>
  <c r="Q38" i="10"/>
  <c r="Q46" i="10"/>
  <c r="L10" i="11"/>
  <c r="L9" i="11" s="1"/>
  <c r="L30" i="11"/>
  <c r="N10" i="12"/>
  <c r="N30" i="12"/>
  <c r="L11" i="12"/>
  <c r="L30" i="12"/>
  <c r="K10" i="8"/>
  <c r="K9" i="8" s="1"/>
  <c r="K30" i="8"/>
  <c r="M30" i="8"/>
  <c r="M11" i="8"/>
  <c r="I11" i="9"/>
  <c r="I12" i="9"/>
  <c r="Q31" i="9"/>
  <c r="Q13" i="4"/>
  <c r="Q70" i="4"/>
  <c r="I10" i="5"/>
  <c r="M10" i="5"/>
  <c r="M9" i="5" s="1"/>
  <c r="M8" i="5" s="1"/>
  <c r="H58" i="5"/>
  <c r="K58" i="5"/>
  <c r="K8" i="5" s="1"/>
  <c r="Q70" i="5"/>
  <c r="Q13" i="6"/>
  <c r="O30" i="6"/>
  <c r="Q31" i="8"/>
  <c r="Q46" i="8"/>
  <c r="K69" i="14"/>
  <c r="Q70" i="14"/>
  <c r="Q91" i="11"/>
  <c r="Q13" i="7"/>
  <c r="Q70" i="7"/>
  <c r="Q70" i="8"/>
  <c r="Q13" i="9"/>
  <c r="O12" i="9"/>
  <c r="O10" i="9"/>
  <c r="Q59" i="9"/>
  <c r="K69" i="9"/>
  <c r="E10" i="10"/>
  <c r="E12" i="10"/>
  <c r="Q13" i="10"/>
  <c r="Q31" i="10"/>
  <c r="G12" i="11"/>
  <c r="G11" i="11"/>
  <c r="G9" i="11" s="1"/>
  <c r="G8" i="11" s="1"/>
  <c r="Q75" i="11"/>
  <c r="H12" i="12"/>
  <c r="H10" i="12"/>
  <c r="H9" i="12" s="1"/>
  <c r="H8" i="12" s="1"/>
  <c r="Q21" i="12"/>
  <c r="N12" i="12"/>
  <c r="N11" i="12"/>
  <c r="G80" i="12"/>
  <c r="Q80" i="12" s="1"/>
  <c r="Q85" i="12"/>
  <c r="Q91" i="12"/>
  <c r="G10" i="7"/>
  <c r="G9" i="7" s="1"/>
  <c r="E58" i="7"/>
  <c r="Q80" i="7"/>
  <c r="G10" i="9"/>
  <c r="G9" i="9" s="1"/>
  <c r="G8" i="9" s="1"/>
  <c r="N45" i="9"/>
  <c r="Q64" i="9"/>
  <c r="L45" i="10"/>
  <c r="L11" i="10"/>
  <c r="P45" i="10"/>
  <c r="P11" i="10"/>
  <c r="P9" i="10" s="1"/>
  <c r="P8" i="10" s="1"/>
  <c r="H10" i="11"/>
  <c r="H9" i="11" s="1"/>
  <c r="H8" i="11" s="1"/>
  <c r="J11" i="14"/>
  <c r="J30" i="14"/>
  <c r="N11" i="14"/>
  <c r="N9" i="14" s="1"/>
  <c r="N30" i="14"/>
  <c r="Q21" i="7"/>
  <c r="Q21" i="8"/>
  <c r="E45" i="8"/>
  <c r="M12" i="9"/>
  <c r="J11" i="9"/>
  <c r="J9" i="9" s="1"/>
  <c r="J45" i="9"/>
  <c r="N11" i="10"/>
  <c r="Q70" i="10"/>
  <c r="H30" i="12"/>
  <c r="O10" i="13"/>
  <c r="O9" i="13" s="1"/>
  <c r="O8" i="13" s="1"/>
  <c r="O45" i="13"/>
  <c r="Q91" i="6"/>
  <c r="Q93" i="6"/>
  <c r="E91" i="10"/>
  <c r="Q91" i="10" s="1"/>
  <c r="Q93" i="10"/>
  <c r="L12" i="12"/>
  <c r="L10" i="12"/>
  <c r="L9" i="12" s="1"/>
  <c r="P30" i="12"/>
  <c r="P10" i="12"/>
  <c r="G10" i="12"/>
  <c r="G45" i="12"/>
  <c r="J12" i="14"/>
  <c r="H12" i="14"/>
  <c r="H11" i="14"/>
  <c r="P11" i="14"/>
  <c r="P9" i="14" s="1"/>
  <c r="P12" i="14"/>
  <c r="Q85" i="13"/>
  <c r="J10" i="12"/>
  <c r="J9" i="12" s="1"/>
  <c r="J8" i="12" s="1"/>
  <c r="J12" i="12"/>
  <c r="Q52" i="12"/>
  <c r="Q38" i="13"/>
  <c r="Q52" i="13"/>
  <c r="Q75" i="13"/>
  <c r="M9" i="14"/>
  <c r="M8" i="14" s="1"/>
  <c r="Q85" i="7"/>
  <c r="E12" i="4"/>
  <c r="E10" i="4"/>
  <c r="E45" i="4"/>
  <c r="Q91" i="4"/>
  <c r="M30" i="11"/>
  <c r="Q38" i="12"/>
  <c r="Q64" i="12"/>
  <c r="Q70" i="12"/>
  <c r="J45" i="13"/>
  <c r="J10" i="13"/>
  <c r="J9" i="13" s="1"/>
  <c r="F91" i="5"/>
  <c r="Q91" i="5" s="1"/>
  <c r="Q93" i="5"/>
  <c r="E91" i="14"/>
  <c r="Q91" i="14" s="1"/>
  <c r="Q93" i="14"/>
  <c r="Q93" i="13"/>
  <c r="E30" i="4"/>
  <c r="E58" i="4"/>
  <c r="E30" i="14"/>
  <c r="Q91" i="8"/>
  <c r="Q93" i="8"/>
  <c r="E58" i="14"/>
  <c r="E91" i="13"/>
  <c r="Q70" i="9"/>
  <c r="E12" i="9"/>
  <c r="E69" i="8"/>
  <c r="E12" i="7"/>
  <c r="E10" i="7"/>
  <c r="E69" i="7"/>
  <c r="I8" i="4" l="1"/>
  <c r="K8" i="4"/>
  <c r="J8" i="9"/>
  <c r="J8" i="7"/>
  <c r="Q69" i="5"/>
  <c r="M8" i="11"/>
  <c r="M8" i="7"/>
  <c r="Q12" i="13"/>
  <c r="Q58" i="8"/>
  <c r="H8" i="10"/>
  <c r="L8" i="12"/>
  <c r="O9" i="9"/>
  <c r="O8" i="9" s="1"/>
  <c r="G9" i="6"/>
  <c r="G8" i="6" s="1"/>
  <c r="K9" i="7"/>
  <c r="K8" i="7" s="1"/>
  <c r="Q69" i="9"/>
  <c r="N8" i="14"/>
  <c r="I9" i="9"/>
  <c r="N8" i="7"/>
  <c r="Q30" i="5"/>
  <c r="K8" i="11"/>
  <c r="O8" i="12"/>
  <c r="M9" i="8"/>
  <c r="M8" i="8" s="1"/>
  <c r="I9" i="5"/>
  <c r="Q45" i="6"/>
  <c r="I9" i="11"/>
  <c r="Q11" i="6"/>
  <c r="N9" i="4"/>
  <c r="N8" i="4" s="1"/>
  <c r="O9" i="7"/>
  <c r="O8" i="7" s="1"/>
  <c r="Q45" i="5"/>
  <c r="I9" i="12"/>
  <c r="I8" i="12" s="1"/>
  <c r="Q69" i="12"/>
  <c r="Q69" i="6"/>
  <c r="Q58" i="12"/>
  <c r="M8" i="10"/>
  <c r="E8" i="9"/>
  <c r="P9" i="12"/>
  <c r="P8" i="12" s="1"/>
  <c r="N9" i="10"/>
  <c r="N8" i="10" s="1"/>
  <c r="H8" i="5"/>
  <c r="I8" i="9"/>
  <c r="K8" i="8"/>
  <c r="K9" i="6"/>
  <c r="K8" i="6" s="1"/>
  <c r="H8" i="7"/>
  <c r="M9" i="4"/>
  <c r="H9" i="4"/>
  <c r="H8" i="4" s="1"/>
  <c r="Q45" i="14"/>
  <c r="Q58" i="10"/>
  <c r="H8" i="9"/>
  <c r="P9" i="5"/>
  <c r="L9" i="13"/>
  <c r="L8" i="13" s="1"/>
  <c r="Q45" i="8"/>
  <c r="J9" i="5"/>
  <c r="Q45" i="13"/>
  <c r="P8" i="14"/>
  <c r="Q45" i="12"/>
  <c r="I8" i="5"/>
  <c r="L8" i="11"/>
  <c r="P8" i="9"/>
  <c r="Q12" i="6"/>
  <c r="P8" i="5"/>
  <c r="G8" i="5"/>
  <c r="E8" i="6"/>
  <c r="I8" i="14"/>
  <c r="Q69" i="13"/>
  <c r="O9" i="5"/>
  <c r="O8" i="5" s="1"/>
  <c r="Q69" i="11"/>
  <c r="E9" i="8"/>
  <c r="E8" i="8" s="1"/>
  <c r="I8" i="6"/>
  <c r="E9" i="14"/>
  <c r="E8" i="14" s="1"/>
  <c r="Q30" i="13"/>
  <c r="Q58" i="11"/>
  <c r="K8" i="12"/>
  <c r="H8" i="8"/>
  <c r="O9" i="8"/>
  <c r="I9" i="13"/>
  <c r="I8" i="13" s="1"/>
  <c r="H8" i="13"/>
  <c r="Q30" i="7"/>
  <c r="I8" i="11"/>
  <c r="N9" i="6"/>
  <c r="N8" i="6" s="1"/>
  <c r="P8" i="7"/>
  <c r="F9" i="5"/>
  <c r="F8" i="5" s="1"/>
  <c r="O8" i="8"/>
  <c r="J8" i="5"/>
  <c r="M9" i="13"/>
  <c r="M8" i="13" s="1"/>
  <c r="F8" i="11"/>
  <c r="Q58" i="7"/>
  <c r="Q58" i="5"/>
  <c r="Q12" i="5"/>
  <c r="Q45" i="11"/>
  <c r="K9" i="10"/>
  <c r="K8" i="10" s="1"/>
  <c r="K9" i="13"/>
  <c r="K8" i="13" s="1"/>
  <c r="Q30" i="14"/>
  <c r="J8" i="13"/>
  <c r="J9" i="14"/>
  <c r="J8" i="14" s="1"/>
  <c r="G8" i="7"/>
  <c r="Q12" i="11"/>
  <c r="Q12" i="10"/>
  <c r="Q11" i="8"/>
  <c r="I9" i="7"/>
  <c r="I8" i="7" s="1"/>
  <c r="J8" i="8"/>
  <c r="Q10" i="14"/>
  <c r="Q58" i="13"/>
  <c r="Q11" i="13"/>
  <c r="P9" i="11"/>
  <c r="P8" i="11" s="1"/>
  <c r="P9" i="13"/>
  <c r="P8" i="13" s="1"/>
  <c r="H8" i="6"/>
  <c r="Q30" i="11"/>
  <c r="Q11" i="14"/>
  <c r="Q30" i="12"/>
  <c r="K8" i="9"/>
  <c r="Q12" i="8"/>
  <c r="Q10" i="13"/>
  <c r="Q12" i="7"/>
  <c r="Q58" i="14"/>
  <c r="L9" i="10"/>
  <c r="L8" i="10" s="1"/>
  <c r="Q12" i="12"/>
  <c r="Q30" i="10"/>
  <c r="Q30" i="6"/>
  <c r="G8" i="4"/>
  <c r="Q69" i="10"/>
  <c r="J8" i="10"/>
  <c r="Q30" i="8"/>
  <c r="N8" i="13"/>
  <c r="L9" i="9"/>
  <c r="L8" i="9" s="1"/>
  <c r="M8" i="6"/>
  <c r="G9" i="13"/>
  <c r="G8" i="13" s="1"/>
  <c r="F9" i="4"/>
  <c r="F8" i="4" s="1"/>
  <c r="Q45" i="4"/>
  <c r="Q12" i="4"/>
  <c r="Q69" i="4"/>
  <c r="Q58" i="4"/>
  <c r="O8" i="4"/>
  <c r="M8" i="4"/>
  <c r="E9" i="4"/>
  <c r="E8" i="4" s="1"/>
  <c r="Q30" i="4"/>
  <c r="P9" i="4"/>
  <c r="P8" i="4" s="1"/>
  <c r="Q10" i="12"/>
  <c r="G9" i="12"/>
  <c r="G8" i="12" s="1"/>
  <c r="Q12" i="9"/>
  <c r="Q11" i="12"/>
  <c r="Q45" i="10"/>
  <c r="Q45" i="9"/>
  <c r="Q11" i="9"/>
  <c r="Q11" i="10"/>
  <c r="G9" i="10"/>
  <c r="G8" i="10" s="1"/>
  <c r="Q11" i="7"/>
  <c r="Q10" i="11"/>
  <c r="H9" i="14"/>
  <c r="H8" i="14" s="1"/>
  <c r="E8" i="11"/>
  <c r="Q10" i="5"/>
  <c r="N9" i="12"/>
  <c r="N8" i="12" s="1"/>
  <c r="Q12" i="14"/>
  <c r="Q11" i="11"/>
  <c r="Q10" i="4"/>
  <c r="E9" i="10"/>
  <c r="Q10" i="10"/>
  <c r="Q69" i="14"/>
  <c r="K8" i="14"/>
  <c r="Q10" i="9"/>
  <c r="Q11" i="5"/>
  <c r="E9" i="5"/>
  <c r="Q10" i="6"/>
  <c r="Q10" i="8"/>
  <c r="O9" i="6"/>
  <c r="O8" i="6" s="1"/>
  <c r="E8" i="13"/>
  <c r="Q91" i="13"/>
  <c r="Q69" i="8"/>
  <c r="E9" i="7"/>
  <c r="Q9" i="7" s="1"/>
  <c r="Q10" i="7"/>
  <c r="Q11" i="4"/>
  <c r="Q69" i="7"/>
  <c r="Q9" i="13" l="1"/>
  <c r="Q8" i="13"/>
  <c r="Q9" i="11"/>
  <c r="Q8" i="11"/>
  <c r="Q9" i="4"/>
  <c r="Q9" i="14"/>
  <c r="Q9" i="5"/>
  <c r="E8" i="5"/>
  <c r="Q8" i="5" s="1"/>
  <c r="Q9" i="8"/>
  <c r="Q9" i="6"/>
  <c r="Q8" i="8"/>
  <c r="Q8" i="14"/>
  <c r="Q8" i="9"/>
  <c r="Q9" i="9"/>
  <c r="Q9" i="10"/>
  <c r="E8" i="10"/>
  <c r="Q8" i="10" s="1"/>
  <c r="Q8" i="6"/>
  <c r="Q8" i="12"/>
  <c r="Q9" i="12"/>
  <c r="E8" i="7"/>
  <c r="Q8" i="7" s="1"/>
  <c r="Q8" i="4"/>
</calcChain>
</file>

<file path=xl/sharedStrings.xml><?xml version="1.0" encoding="utf-8"?>
<sst xmlns="http://schemas.openxmlformats.org/spreadsheetml/2006/main" count="1199" uniqueCount="75">
  <si>
    <t>PROCURADURIA GENERAL DE JUSTICIA DEL ESTADO</t>
  </si>
  <si>
    <t>DENUNCIAS ANTE AGENCIAS DEL MINISTERIO PUBLICO</t>
  </si>
  <si>
    <t>ENTIDAD FEDERATIVA: COLIMA</t>
  </si>
  <si>
    <t>FORMATO CIEISP-2011</t>
  </si>
  <si>
    <t>CONCEPTO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</si>
  <si>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</si>
  <si>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</si>
  <si>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</si>
  <si>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</si>
  <si>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</si>
  <si>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</si>
  <si>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</si>
  <si>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</si>
  <si>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</si>
  <si>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</si>
  <si>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</si>
  <si>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</si>
  <si>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</si>
  <si>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GRAN TOTAL</t>
  </si>
  <si>
    <t>TOTAL DE ROBOS</t>
  </si>
  <si>
    <t>CON VIOLENCIA</t>
  </si>
  <si>
    <t>SIN VIOLENCIA</t>
  </si>
  <si>
    <t>ROBO COMUN</t>
  </si>
  <si>
    <t>A CASA HABITACION</t>
  </si>
  <si>
    <t>A NEGOCIO</t>
  </si>
  <si>
    <t>DE VEHICULOS</t>
  </si>
  <si>
    <t>A TRANSPORTISTAS</t>
  </si>
  <si>
    <t>A TRANSEUNTES</t>
  </si>
  <si>
    <t>OTROS</t>
  </si>
  <si>
    <t>SIN DATOS</t>
  </si>
  <si>
    <r>
      <t>ROBO DE GANADO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(ABIGEATO)</t>
    </r>
  </si>
  <si>
    <t>ROBO EN INSTITUCIONES BANCARIAS</t>
  </si>
  <si>
    <t>A BANCOS</t>
  </si>
  <si>
    <t>A CASA DE BOLSA</t>
  </si>
  <si>
    <t>A CASA DE CAMBIO</t>
  </si>
  <si>
    <t>A EMPRESA DE TRASLADO DE VALORES</t>
  </si>
  <si>
    <t>ROBO EN CARRETERAS</t>
  </si>
  <si>
    <t>A CAMIONES DE CARGA</t>
  </si>
  <si>
    <t>A AUTOBUSES</t>
  </si>
  <si>
    <t>A VEHICULOS PARTICULARES</t>
  </si>
  <si>
    <t>TOTAL DE LESIONES</t>
  </si>
  <si>
    <t>DOLOSAS</t>
  </si>
  <si>
    <t>CON ARMA BLANCA</t>
  </si>
  <si>
    <t>CON ARMA DE FUEGO</t>
  </si>
  <si>
    <t>CULPOSAS</t>
  </si>
  <si>
    <t>TOTAL DE HOMICIDIOS</t>
  </si>
  <si>
    <t>DOLOSOS</t>
  </si>
  <si>
    <t>POR ARMA DE FUEGO</t>
  </si>
  <si>
    <t>CULPOSOS</t>
  </si>
  <si>
    <t>DELITOS PATRIMONIALES</t>
  </si>
  <si>
    <t>ABUSO DE CONFIANZA</t>
  </si>
  <si>
    <t>DAÑO EN PROPIEDAD AJENA</t>
  </si>
  <si>
    <t>EXTORSION</t>
  </si>
  <si>
    <t>FRAUDE</t>
  </si>
  <si>
    <t>DESPOJO</t>
  </si>
  <si>
    <r>
      <t xml:space="preserve">PRIV. DE LA LIBERTAD </t>
    </r>
    <r>
      <rPr>
        <b/>
        <sz val="10"/>
        <color indexed="12"/>
        <rFont val="Arial"/>
        <family val="2"/>
      </rPr>
      <t>(SECUESTRO)</t>
    </r>
  </si>
  <si>
    <r>
      <t xml:space="preserve">DELITOS SEXUALES </t>
    </r>
    <r>
      <rPr>
        <b/>
        <sz val="10"/>
        <color indexed="12"/>
        <rFont val="Arial"/>
        <family val="2"/>
      </rPr>
      <t>(VIOLACION)</t>
    </r>
  </si>
  <si>
    <t>OTROS DELITOS</t>
  </si>
  <si>
    <t>SUMA DE OTROS DELITOS</t>
  </si>
  <si>
    <t>AMENAZAS</t>
  </si>
  <si>
    <t>ESTUPRO</t>
  </si>
  <si>
    <t>OTROS SEXUALES</t>
  </si>
  <si>
    <r>
      <t xml:space="preserve">RESTO DE LOS DELITOS </t>
    </r>
    <r>
      <rPr>
        <b/>
        <sz val="10"/>
        <color indexed="10"/>
        <rFont val="Arial"/>
        <family val="2"/>
      </rPr>
      <t>(OTROS)</t>
    </r>
  </si>
  <si>
    <r>
      <t xml:space="preserve">FUENTE: </t>
    </r>
    <r>
      <rPr>
        <sz val="10"/>
        <rFont val="Arial"/>
        <family val="2"/>
      </rPr>
      <t>ELABORADO CON LA INFORMACIÓN REMITIDA POR LOS AGENTES DEL MINISTERIO PÚBLICO.</t>
    </r>
  </si>
  <si>
    <t>MUNICIPIO: COLIMA</t>
  </si>
  <si>
    <t>MUNICIPIO: VILLA DE ALVAREZ</t>
  </si>
  <si>
    <t>MUNICIPIO: TECOMAN</t>
  </si>
  <si>
    <t>MUNICIPIO: ARMERIA</t>
  </si>
  <si>
    <t>MUNICIPIO: MANZANILLO</t>
  </si>
  <si>
    <t>MUNICIPIO: COQUIMATLAN</t>
  </si>
  <si>
    <t>MUNICIPIO: MINATITLAN</t>
  </si>
  <si>
    <t>MUNICIPIO: COMALA</t>
  </si>
  <si>
    <t>MUNICIPIO: IXTLAHUACAN</t>
  </si>
  <si>
    <t>MUNICIPIO: CUAUHTEMOC</t>
  </si>
  <si>
    <t>Del 01/01/2016 al 31/01/2016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</si>
</sst>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0"/>
      <color indexed="4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9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69">
    <xf numFmtId="0" fontId="0" fillId="0" borderId="0" xfId="0"/>
    <xf numFmtId="0" fontId="0" fillId="0" borderId="0" xfId="0" applyNumberFormat="1" applyProtection="1">
      <protection locked="0"/>
    </xf>
    <xf numFmtId="0" fontId="5" fillId="0" borderId="0" xfId="2" applyFont="1" applyAlignment="1">
      <alignment horizontal="left"/>
    </xf>
    <xf numFmtId="0" fontId="5" fillId="0" borderId="0" xfId="2" applyFont="1" applyBorder="1" applyAlignment="1">
      <alignment horizontal="left"/>
    </xf>
    <xf numFmtId="0" fontId="0" fillId="0" borderId="0" xfId="0" applyAlignment="1">
      <alignment shrinkToFit="1"/>
    </xf>
    <xf numFmtId="0" fontId="7" fillId="0" borderId="1" xfId="0" applyFont="1" applyBorder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9" fillId="0" borderId="1" xfId="2" applyFont="1" applyBorder="1" applyAlignment="1">
      <alignment horizontal="centerContinuous"/>
    </xf>
    <xf numFmtId="0" fontId="5" fillId="0" borderId="1" xfId="2" applyFont="1" applyBorder="1" applyAlignment="1">
      <alignment horizontal="centerContinuous"/>
    </xf>
    <xf numFmtId="0" fontId="10" fillId="2" borderId="1" xfId="0" applyFont="1" applyFill="1" applyBorder="1"/>
    <xf numFmtId="3" fontId="10" fillId="2" borderId="1" xfId="2" applyNumberFormat="1" applyFont="1" applyFill="1" applyBorder="1" applyAlignment="1" applyProtection="1">
      <alignment horizontal="right"/>
      <protection hidden="1"/>
    </xf>
    <xf numFmtId="0" fontId="5" fillId="3" borderId="1" xfId="2" applyFont="1" applyFill="1" applyBorder="1"/>
    <xf numFmtId="0" fontId="8" fillId="3" borderId="1" xfId="0" applyFont="1" applyFill="1" applyBorder="1"/>
    <xf numFmtId="3" fontId="11" fillId="3" borderId="1" xfId="2" applyNumberFormat="1" applyFont="1" applyFill="1" applyBorder="1" applyAlignment="1" applyProtection="1">
      <alignment horizontal="right"/>
      <protection hidden="1"/>
    </xf>
    <xf numFmtId="0" fontId="1" fillId="0" borderId="0" xfId="2" applyAlignment="1">
      <alignment horizontal="left"/>
    </xf>
    <xf numFmtId="0" fontId="5" fillId="0" borderId="2" xfId="2" applyFont="1" applyBorder="1"/>
    <xf numFmtId="0" fontId="12" fillId="0" borderId="3" xfId="2" applyFont="1" applyBorder="1"/>
    <xf numFmtId="0" fontId="5" fillId="0" borderId="1" xfId="2" applyFont="1" applyBorder="1"/>
    <xf numFmtId="0" fontId="0" fillId="4" borderId="1" xfId="0" applyFill="1" applyBorder="1"/>
    <xf numFmtId="3" fontId="11" fillId="0" borderId="1" xfId="2" applyNumberFormat="1" applyFont="1" applyBorder="1" applyAlignment="1" applyProtection="1">
      <alignment horizontal="right"/>
      <protection hidden="1"/>
    </xf>
    <xf numFmtId="0" fontId="13" fillId="0" borderId="3" xfId="2" applyFont="1" applyBorder="1"/>
    <xf numFmtId="0" fontId="8" fillId="5" borderId="1" xfId="0" applyFont="1" applyFill="1" applyBorder="1"/>
    <xf numFmtId="3" fontId="11" fillId="5" borderId="1" xfId="2" applyNumberFormat="1" applyFont="1" applyFill="1" applyBorder="1" applyAlignment="1" applyProtection="1">
      <alignment horizontal="right"/>
      <protection hidden="1"/>
    </xf>
    <xf numFmtId="0" fontId="8" fillId="6" borderId="1" xfId="0" applyFont="1" applyFill="1" applyBorder="1"/>
    <xf numFmtId="3" fontId="11" fillId="6" borderId="1" xfId="2" applyNumberFormat="1" applyFont="1" applyFill="1" applyBorder="1" applyAlignment="1" applyProtection="1">
      <alignment horizontal="right"/>
      <protection hidden="1"/>
    </xf>
    <xf numFmtId="0" fontId="5" fillId="4" borderId="2" xfId="2" applyFont="1" applyFill="1" applyBorder="1"/>
    <xf numFmtId="0" fontId="5" fillId="4" borderId="4" xfId="2" applyFont="1" applyFill="1" applyBorder="1"/>
    <xf numFmtId="0" fontId="5" fillId="4" borderId="3" xfId="2" applyFont="1" applyFill="1" applyBorder="1"/>
    <xf numFmtId="3" fontId="1" fillId="4" borderId="1" xfId="0" applyNumberFormat="1" applyFont="1" applyFill="1" applyBorder="1" applyProtection="1">
      <protection hidden="1"/>
    </xf>
    <xf numFmtId="0" fontId="14" fillId="4" borderId="1" xfId="1" applyFill="1" applyBorder="1"/>
    <xf numFmtId="3" fontId="11" fillId="4" borderId="1" xfId="2" applyNumberFormat="1" applyFont="1" applyFill="1" applyBorder="1" applyAlignment="1" applyProtection="1">
      <alignment horizontal="right"/>
      <protection hidden="1"/>
    </xf>
    <xf numFmtId="164" fontId="1" fillId="0" borderId="0" xfId="2" applyNumberFormat="1" applyAlignment="1">
      <alignment horizontal="left"/>
    </xf>
    <xf numFmtId="2" fontId="1" fillId="0" borderId="0" xfId="2" applyNumberFormat="1" applyFont="1" applyAlignment="1">
      <alignment horizontal="left"/>
    </xf>
    <xf numFmtId="0" fontId="12" fillId="0" borderId="4" xfId="2" applyFont="1" applyBorder="1"/>
    <xf numFmtId="0" fontId="5" fillId="0" borderId="3" xfId="2" applyFont="1" applyBorder="1"/>
    <xf numFmtId="0" fontId="5" fillId="0" borderId="4" xfId="2" applyFont="1" applyBorder="1"/>
    <xf numFmtId="2" fontId="1" fillId="0" borderId="0" xfId="2" applyNumberFormat="1" applyAlignment="1">
      <alignment horizontal="left"/>
    </xf>
    <xf numFmtId="3" fontId="1" fillId="5" borderId="1" xfId="0" applyNumberFormat="1" applyFont="1" applyFill="1" applyBorder="1" applyProtection="1">
      <protection hidden="1"/>
    </xf>
    <xf numFmtId="0" fontId="16" fillId="5" borderId="1" xfId="1" applyFont="1" applyFill="1" applyBorder="1"/>
    <xf numFmtId="3" fontId="8" fillId="5" borderId="1" xfId="0" applyNumberFormat="1" applyFont="1" applyFill="1" applyBorder="1" applyProtection="1">
      <protection hidden="1"/>
    </xf>
    <xf numFmtId="0" fontId="8" fillId="5" borderId="1" xfId="0" applyFont="1" applyFill="1" applyBorder="1" applyProtection="1">
      <protection locked="0"/>
    </xf>
    <xf numFmtId="0" fontId="5" fillId="0" borderId="0" xfId="2" applyFont="1"/>
    <xf numFmtId="3" fontId="8" fillId="5" borderId="1" xfId="2" applyNumberFormat="1" applyFont="1" applyFill="1" applyBorder="1"/>
    <xf numFmtId="0" fontId="13" fillId="3" borderId="1" xfId="2" applyFont="1" applyFill="1" applyBorder="1"/>
    <xf numFmtId="0" fontId="5" fillId="3" borderId="4" xfId="2" applyFont="1" applyFill="1" applyBorder="1"/>
    <xf numFmtId="0" fontId="5" fillId="3" borderId="3" xfId="2" applyFont="1" applyFill="1" applyBorder="1"/>
    <xf numFmtId="3" fontId="8" fillId="3" borderId="1" xfId="2" applyNumberFormat="1" applyFont="1" applyFill="1" applyBorder="1"/>
    <xf numFmtId="0" fontId="16" fillId="3" borderId="1" xfId="1" applyFont="1" applyFill="1" applyBorder="1"/>
    <xf numFmtId="3" fontId="8" fillId="6" borderId="1" xfId="2" applyNumberFormat="1" applyFont="1" applyFill="1" applyBorder="1"/>
    <xf numFmtId="0" fontId="16" fillId="6" borderId="1" xfId="1" applyFont="1" applyFill="1" applyBorder="1"/>
    <xf numFmtId="0" fontId="13" fillId="3" borderId="2" xfId="2" applyFont="1" applyFill="1" applyBorder="1"/>
    <xf numFmtId="0" fontId="0" fillId="6" borderId="1" xfId="0" applyFill="1" applyBorder="1"/>
    <xf numFmtId="3" fontId="1" fillId="6" borderId="1" xfId="0" applyNumberFormat="1" applyFont="1" applyFill="1" applyBorder="1" applyProtection="1">
      <protection hidden="1"/>
    </xf>
    <xf numFmtId="0" fontId="14" fillId="6" borderId="1" xfId="1" applyFill="1" applyBorder="1"/>
    <xf numFmtId="3" fontId="8" fillId="3" borderId="1" xfId="0" applyNumberFormat="1" applyFont="1" applyFill="1" applyBorder="1" applyProtection="1">
      <protection hidden="1"/>
    </xf>
    <xf numFmtId="0" fontId="8" fillId="4" borderId="1" xfId="0" applyFont="1" applyFill="1" applyBorder="1"/>
    <xf numFmtId="0" fontId="16" fillId="4" borderId="1" xfId="1" applyFont="1" applyFill="1" applyBorder="1"/>
    <xf numFmtId="0" fontId="17" fillId="0" borderId="4" xfId="2" applyFont="1" applyBorder="1"/>
    <xf numFmtId="0" fontId="8" fillId="0" borderId="0" xfId="0" applyFont="1"/>
    <xf numFmtId="3" fontId="8" fillId="4" borderId="1" xfId="2" applyNumberFormat="1" applyFont="1" applyFill="1" applyBorder="1"/>
    <xf numFmtId="0" fontId="0" fillId="0" borderId="1" xfId="0" applyFill="1" applyBorder="1"/>
    <xf numFmtId="0" fontId="5" fillId="0" borderId="2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NumberFormat="1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left"/>
      <protection locked="0"/>
    </xf>
    <xf numFmtId="0" fontId="18" fillId="0" borderId="0" xfId="2" applyFont="1" applyAlignment="1" applyProtection="1">
      <alignment horizontal="left"/>
      <protection locked="0"/>
    </xf>
  </cellXfs>
  <cellStyles count="3">
    <cellStyle name="Normal" xfId="0" builtinId="0"/>
    <cellStyle name="Normal_CIEISP" xfId="1"/>
    <cellStyle name="Normal_Zac ene 6 del 200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80" zoomScaleNormal="80"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609</v>
      </c>
      <c r="F8" s="9">
        <f t="shared" si="0"/>
        <v>640</v>
      </c>
      <c r="G8" s="9">
        <f t="shared" ref="G8:M8" si="1">G9+G58+G69+G80+G89+G90+G91</f>
        <v>753</v>
      </c>
      <c r="H8" s="9">
        <f t="shared" si="1"/>
        <v>1387</v>
      </c>
      <c r="I8" s="9">
        <f t="shared" si="1"/>
        <v>1425</v>
      </c>
      <c r="J8" s="9">
        <f t="shared" si="1"/>
        <v>882</v>
      </c>
      <c r="K8" s="9">
        <f t="shared" si="1"/>
        <v>853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6549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" si="2">E10+E11</f>
        <v>361</v>
      </c>
      <c r="F9" s="12">
        <f t="shared" ref="F9:P9" si="3">F10+F11</f>
        <v>350</v>
      </c>
      <c r="G9" s="12">
        <f t="shared" si="3"/>
        <v>398</v>
      </c>
      <c r="H9" s="12">
        <f t="shared" si="3"/>
        <v>571</v>
      </c>
      <c r="I9" s="12">
        <f t="shared" si="3"/>
        <v>733</v>
      </c>
      <c r="J9" s="12">
        <f t="shared" si="3"/>
        <v>671</v>
      </c>
      <c r="K9" s="12">
        <f t="shared" si="3"/>
        <v>637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3721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52</v>
      </c>
      <c r="F10" s="18">
        <f t="shared" si="5"/>
        <v>34</v>
      </c>
      <c r="G10" s="18">
        <f t="shared" ref="G10:M10" si="6">G13+G31+G46</f>
        <v>64</v>
      </c>
      <c r="H10" s="18">
        <f t="shared" si="6"/>
        <v>109</v>
      </c>
      <c r="I10" s="18">
        <f t="shared" si="6"/>
        <v>121</v>
      </c>
      <c r="J10" s="18">
        <f t="shared" si="6"/>
        <v>158</v>
      </c>
      <c r="K10" s="18">
        <f t="shared" si="6"/>
        <v>131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669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309</v>
      </c>
      <c r="F11" s="18">
        <f t="shared" si="7"/>
        <v>316</v>
      </c>
      <c r="G11" s="18">
        <f t="shared" ref="G11:P11" si="8">G21+G38+G52+G29</f>
        <v>334</v>
      </c>
      <c r="H11" s="18">
        <f t="shared" si="8"/>
        <v>462</v>
      </c>
      <c r="I11" s="18">
        <f t="shared" si="8"/>
        <v>612</v>
      </c>
      <c r="J11" s="18">
        <f t="shared" si="8"/>
        <v>513</v>
      </c>
      <c r="K11" s="18">
        <f t="shared" si="8"/>
        <v>506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3052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" si="9">E13+E21</f>
        <v>361</v>
      </c>
      <c r="F12" s="21">
        <f t="shared" ref="F12:M12" si="10">F13+F21</f>
        <v>349</v>
      </c>
      <c r="G12" s="21">
        <f t="shared" si="10"/>
        <v>396</v>
      </c>
      <c r="H12" s="21">
        <f t="shared" si="10"/>
        <v>569</v>
      </c>
      <c r="I12" s="21">
        <f t="shared" si="10"/>
        <v>729</v>
      </c>
      <c r="J12" s="21">
        <f t="shared" si="10"/>
        <v>670</v>
      </c>
      <c r="K12" s="21">
        <f t="shared" si="10"/>
        <v>636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3710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52</v>
      </c>
      <c r="F13" s="23">
        <f t="shared" ref="F13:M13" si="12">SUM(F14:F20)</f>
        <v>34</v>
      </c>
      <c r="G13" s="23">
        <f t="shared" si="12"/>
        <v>64</v>
      </c>
      <c r="H13" s="23">
        <f t="shared" si="12"/>
        <v>109</v>
      </c>
      <c r="I13" s="23">
        <f t="shared" si="12"/>
        <v>121</v>
      </c>
      <c r="J13" s="23">
        <f t="shared" si="12"/>
        <v>158</v>
      </c>
      <c r="K13" s="23">
        <f t="shared" si="12"/>
        <v>131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669</v>
      </c>
    </row>
    <row r="14" spans="1:18" x14ac:dyDescent="0.25">
      <c r="A14" s="14"/>
      <c r="B14" s="25"/>
      <c r="C14" s="26"/>
      <c r="D14" s="27" t="s">
        <v>23</v>
      </c>
      <c r="E14" s="18">
        <f>COLIMA!E14+'VILLA DE ALVAREZ'!E14+TECOMAN!E14+ARMERIA!E14+MANZANILLO!E14+COQUIMATLAN!E14+MINATITLAN!E14+COMALA!E14+IXTLAHUACAN!E14+CUAUHTEMOC!E14</f>
        <v>31</v>
      </c>
      <c r="F14" s="18">
        <f>COLIMA!F14+'VILLA DE ALVAREZ'!F14+TECOMAN!F14+ARMERIA!F14+MANZANILLO!F14+COQUIMATLAN!F14+MINATITLAN!F14+COMALA!F14+IXTLAHUACAN!F14+CUAUHTEMOC!F14</f>
        <v>26</v>
      </c>
      <c r="G14" s="18">
        <f>COLIMA!G14+'VILLA DE ALVAREZ'!G14+TECOMAN!G14+ARMERIA!G14+MANZANILLO!G14+COQUIMATLAN!G14+MINATITLAN!G14+COMALA!G14+IXTLAHUACAN!G14+CUAUHTEMOC!G14</f>
        <v>34</v>
      </c>
      <c r="H14" s="18">
        <f>COLIMA!H14+'VILLA DE ALVAREZ'!H14+TECOMAN!H14+ARMERIA!H14+MANZANILLO!H14+COQUIMATLAN!H14+MINATITLAN!H14+COMALA!H14+IXTLAHUACAN!H14+CUAUHTEMOC!H14</f>
        <v>50</v>
      </c>
      <c r="I14" s="18">
        <f>COLIMA!I14+'VILLA DE ALVAREZ'!I14+TECOMAN!I14+ARMERIA!I14+MANZANILLO!I14+COQUIMATLAN!I14+MINATITLAN!I14+COMALA!I14+IXTLAHUACAN!I14+CUAUHTEMOC!I14</f>
        <v>33</v>
      </c>
      <c r="J14" s="18">
        <f>COLIMA!J14+'VILLA DE ALVAREZ'!J14+TECOMAN!J14+ARMERIA!J14+MANZANILLO!J14+COQUIMATLAN!J14+MINATITLAN!J14+COMALA!J14+IXTLAHUACAN!J14+CUAUHTEMOC!J14</f>
        <v>10</v>
      </c>
      <c r="K14" s="18">
        <f>COLIMA!K14+'VILLA DE ALVAREZ'!K14+TECOMAN!K14+ARMERIA!K14+MANZANILLO!K14+COQUIMATLAN!K14+MINATITLAN!K14+COMALA!K14+IXTLAHUACAN!K14+CUAUHTEMOC!K14</f>
        <v>5</v>
      </c>
      <c r="L14" s="18">
        <f>COLIMA!L14+'VILLA DE ALVAREZ'!L14+TECOMAN!L14+ARMERIA!L14+MANZANILLO!L14+COQUIMATLAN!L14+MINATITLAN!L14+COMALA!L14+IXTLAHUACAN!L14+CUAUHTEMOC!L14</f>
        <v>0</v>
      </c>
      <c r="M14" s="18">
        <f>COLIMA!M14+'VILLA DE ALVAREZ'!M14+TECOMAN!M14+ARMERIA!M14+MANZANILLO!M14+COQUIMATLAN!M14+MINATITLAN!M14+COMALA!M14+IXTLAHUACAN!M14+CUAUHTEMOC!M14</f>
        <v>0</v>
      </c>
      <c r="N14" s="18">
        <f>COLIMA!N14+'VILLA DE ALVAREZ'!N14+TECOMAN!N14+ARMERIA!N14+MANZANILLO!N14+COQUIMATLAN!N14+MINATITLAN!N14+COMALA!N14+IXTLAHUACAN!N14+CUAUHTEMOC!N14</f>
        <v>0</v>
      </c>
      <c r="O14" s="18">
        <f>COLIMA!O14+'VILLA DE ALVAREZ'!O14+TECOMAN!O14+ARMERIA!O14+MANZANILLO!O14+COQUIMATLAN!O14+MINATITLAN!O14+COMALA!O14+IXTLAHUACAN!O14+CUAUHTEMOC!O14</f>
        <v>0</v>
      </c>
      <c r="P14" s="18">
        <f>COLIMA!P14+'VILLA DE ALVAREZ'!P14+TECOMAN!P14+ARMERIA!P14+MANZANILLO!P14+COQUIMATLAN!P14+MINATITLAN!P14+COMALA!P14+IXTLAHUACAN!P14+CUAUHTEMOC!P14</f>
        <v>0</v>
      </c>
      <c r="Q14" s="30">
        <f t="shared" si="4"/>
        <v>189</v>
      </c>
    </row>
    <row r="15" spans="1:18" x14ac:dyDescent="0.25">
      <c r="A15" s="14"/>
      <c r="B15" s="25"/>
      <c r="C15" s="26"/>
      <c r="D15" s="27" t="s">
        <v>24</v>
      </c>
      <c r="E15" s="18">
        <f>COLIMA!E15+'VILLA DE ALVAREZ'!E15+TECOMAN!E15+ARMERIA!E15+MANZANILLO!E15+COQUIMATLAN!E15+MINATITLAN!E15+COMALA!E15+IXTLAHUACAN!E15+CUAUHTEMOC!E15</f>
        <v>3</v>
      </c>
      <c r="F15" s="18">
        <f>COLIMA!F15+'VILLA DE ALVAREZ'!F15+TECOMAN!F15+ARMERIA!F15+MANZANILLO!F15+COQUIMATLAN!F15+MINATITLAN!F15+COMALA!F15+IXTLAHUACAN!F15+CUAUHTEMOC!F15</f>
        <v>4</v>
      </c>
      <c r="G15" s="18">
        <f>COLIMA!G15+'VILLA DE ALVAREZ'!G15+TECOMAN!G15+ARMERIA!G15+MANZANILLO!G15+COQUIMATLAN!G15+MINATITLAN!G15+COMALA!G15+IXTLAHUACAN!G15+CUAUHTEMOC!G15</f>
        <v>8</v>
      </c>
      <c r="H15" s="18">
        <f>COLIMA!H15+'VILLA DE ALVAREZ'!H15+TECOMAN!H15+ARMERIA!H15+MANZANILLO!H15+COQUIMATLAN!H15+MINATITLAN!H15+COMALA!H15+IXTLAHUACAN!H15+CUAUHTEMOC!H15</f>
        <v>21</v>
      </c>
      <c r="I15" s="18">
        <f>COLIMA!I15+'VILLA DE ALVAREZ'!I15+TECOMAN!I15+ARMERIA!I15+MANZANILLO!I15+COQUIMATLAN!I15+MINATITLAN!I15+COMALA!I15+IXTLAHUACAN!I15+CUAUHTEMOC!I15</f>
        <v>39</v>
      </c>
      <c r="J15" s="18">
        <f>COLIMA!J15+'VILLA DE ALVAREZ'!J15+TECOMAN!J15+ARMERIA!J15+MANZANILLO!J15+COQUIMATLAN!J15+MINATITLAN!J15+COMALA!J15+IXTLAHUACAN!J15+CUAUHTEMOC!J15</f>
        <v>4</v>
      </c>
      <c r="K15" s="18">
        <f>COLIMA!K15+'VILLA DE ALVAREZ'!K15+TECOMAN!K15+ARMERIA!K15+MANZANILLO!K15+COQUIMATLAN!K15+MINATITLAN!K15+COMALA!K15+IXTLAHUACAN!K15+CUAUHTEMOC!K15</f>
        <v>3</v>
      </c>
      <c r="L15" s="18">
        <f>COLIMA!L15+'VILLA DE ALVAREZ'!L15+TECOMAN!L15+ARMERIA!L15+MANZANILLO!L15+COQUIMATLAN!L15+MINATITLAN!L15+COMALA!L15+IXTLAHUACAN!L15+CUAUHTEMOC!L15</f>
        <v>0</v>
      </c>
      <c r="M15" s="18">
        <f>COLIMA!M15+'VILLA DE ALVAREZ'!M15+TECOMAN!M15+ARMERIA!M15+MANZANILLO!M15+COQUIMATLAN!M15+MINATITLAN!M15+COMALA!M15+IXTLAHUACAN!M15+CUAUHTEMOC!M15</f>
        <v>0</v>
      </c>
      <c r="N15" s="18">
        <f>COLIMA!N15+'VILLA DE ALVAREZ'!N15+TECOMAN!N15+ARMERIA!N15+MANZANILLO!N15+COQUIMATLAN!N15+MINATITLAN!N15+COMALA!N15+IXTLAHUACAN!N15+CUAUHTEMOC!N15</f>
        <v>0</v>
      </c>
      <c r="O15" s="18">
        <f>COLIMA!O15+'VILLA DE ALVAREZ'!O15+TECOMAN!O15+ARMERIA!O15+MANZANILLO!O15+COQUIMATLAN!O15+MINATITLAN!O15+COMALA!O15+IXTLAHUACAN!O15+CUAUHTEMOC!O15</f>
        <v>0</v>
      </c>
      <c r="P15" s="18">
        <f>COLIMA!P15+'VILLA DE ALVAREZ'!P15+TECOMAN!P15+ARMERIA!P15+MANZANILLO!P15+COQUIMATLAN!P15+MINATITLAN!P15+COMALA!P15+IXTLAHUACAN!P15+CUAUHTEMOC!P15</f>
        <v>0</v>
      </c>
      <c r="Q15" s="30">
        <f t="shared" si="4"/>
        <v>82</v>
      </c>
    </row>
    <row r="16" spans="1:18" x14ac:dyDescent="0.25">
      <c r="A16" s="14"/>
      <c r="B16" s="25"/>
      <c r="C16" s="26"/>
      <c r="D16" s="27" t="s">
        <v>25</v>
      </c>
      <c r="E16" s="18">
        <f>COLIMA!E16+'VILLA DE ALVAREZ'!E16+TECOMAN!E16+ARMERIA!E16+MANZANILLO!E16+COQUIMATLAN!E16+MINATITLAN!E16+COMALA!E16+IXTLAHUACAN!E16+CUAUHTEMOC!E16</f>
        <v>0</v>
      </c>
      <c r="F16" s="18">
        <f>COLIMA!F16+'VILLA DE ALVAREZ'!F16+TECOMAN!F16+ARMERIA!F16+MANZANILLO!F16+COQUIMATLAN!F16+MINATITLAN!F16+COMALA!F16+IXTLAHUACAN!F16+CUAUHTEMOC!F16</f>
        <v>0</v>
      </c>
      <c r="G16" s="18">
        <f>COLIMA!G16+'VILLA DE ALVAREZ'!G16+TECOMAN!G16+ARMERIA!G16+MANZANILLO!G16+COQUIMATLAN!G16+MINATITLAN!G16+COMALA!G16+IXTLAHUACAN!G16+CUAUHTEMOC!G16</f>
        <v>0</v>
      </c>
      <c r="H16" s="18">
        <f>COLIMA!H16+'VILLA DE ALVAREZ'!H16+TECOMAN!H16+ARMERIA!H16+MANZANILLO!H16+COQUIMATLAN!H16+MINATITLAN!H16+COMALA!H16+IXTLAHUACAN!H16+CUAUHTEMOC!H16</f>
        <v>0</v>
      </c>
      <c r="I16" s="18">
        <f>COLIMA!I16+'VILLA DE ALVAREZ'!I16+TECOMAN!I16+ARMERIA!I16+MANZANILLO!I16+COQUIMATLAN!I16+MINATITLAN!I16+COMALA!I16+IXTLAHUACAN!I16+CUAUHTEMOC!I16</f>
        <v>0</v>
      </c>
      <c r="J16" s="18">
        <f>COLIMA!J16+'VILLA DE ALVAREZ'!J16+TECOMAN!J16+ARMERIA!J16+MANZANILLO!J16+COQUIMATLAN!J16+MINATITLAN!J16+COMALA!J16+IXTLAHUACAN!J16+CUAUHTEMOC!J16</f>
        <v>0</v>
      </c>
      <c r="K16" s="18">
        <f>COLIMA!K16+'VILLA DE ALVAREZ'!K16+TECOMAN!K16+ARMERIA!K16+MANZANILLO!K16+COQUIMATLAN!K16+MINATITLAN!K16+COMALA!K16+IXTLAHUACAN!K16+CUAUHTEMOC!K16</f>
        <v>0</v>
      </c>
      <c r="L16" s="18">
        <f>COLIMA!L16+'VILLA DE ALVAREZ'!L16+TECOMAN!L16+ARMERIA!L16+MANZANILLO!L16+COQUIMATLAN!L16+MINATITLAN!L16+COMALA!L16+IXTLAHUACAN!L16+CUAUHTEMOC!L16</f>
        <v>0</v>
      </c>
      <c r="M16" s="18">
        <f>COLIMA!M16+'VILLA DE ALVAREZ'!M16+TECOMAN!M16+ARMERIA!M16+MANZANILLO!M16+COQUIMATLAN!M16+MINATITLAN!M16+COMALA!M16+IXTLAHUACAN!M16+CUAUHTEMOC!M16</f>
        <v>0</v>
      </c>
      <c r="N16" s="18">
        <f>COLIMA!N16+'VILLA DE ALVAREZ'!N16+TECOMAN!N16+ARMERIA!N16+MANZANILLO!N16+COQUIMATLAN!N16+MINATITLAN!N16+COMALA!N16+IXTLAHUACAN!N16+CUAUHTEMOC!N16</f>
        <v>0</v>
      </c>
      <c r="O16" s="18">
        <f>COLIMA!O16+'VILLA DE ALVAREZ'!O16+TECOMAN!O16+ARMERIA!O16+MANZANILLO!O16+COQUIMATLAN!O16+MINATITLAN!O16+COMALA!O16+IXTLAHUACAN!O16+CUAUHTEMOC!O16</f>
        <v>0</v>
      </c>
      <c r="P16" s="18">
        <f>COLIMA!P16+'VILLA DE ALVAREZ'!P16+TECOMAN!P16+ARMERIA!P16+MANZANILLO!P16+COQUIMATLAN!P16+MINATITLAN!P16+COMALA!P16+IXTLAHUACAN!P16+CUAUHTEMOC!P16</f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f>COLIMA!E17+'VILLA DE ALVAREZ'!E17+TECOMAN!E17+ARMERIA!E17+MANZANILLO!E17+COQUIMATLAN!E17+MINATITLAN!E17+COMALA!E17+IXTLAHUACAN!E17+CUAUHTEMOC!E17</f>
        <v>1</v>
      </c>
      <c r="F17" s="18">
        <f>COLIMA!F17+'VILLA DE ALVAREZ'!F17+TECOMAN!F17+ARMERIA!F17+MANZANILLO!F17+COQUIMATLAN!F17+MINATITLAN!F17+COMALA!F17+IXTLAHUACAN!F17+CUAUHTEMOC!F17</f>
        <v>0</v>
      </c>
      <c r="G17" s="18">
        <f>COLIMA!G17+'VILLA DE ALVAREZ'!G17+TECOMAN!G17+ARMERIA!G17+MANZANILLO!G17+COQUIMATLAN!G17+MINATITLAN!G17+COMALA!G17+IXTLAHUACAN!G17+CUAUHTEMOC!G17</f>
        <v>0</v>
      </c>
      <c r="H17" s="18">
        <f>COLIMA!H17+'VILLA DE ALVAREZ'!H17+TECOMAN!H17+ARMERIA!H17+MANZANILLO!H17+COQUIMATLAN!H17+MINATITLAN!H17+COMALA!H17+IXTLAHUACAN!H17+CUAUHTEMOC!H17</f>
        <v>0</v>
      </c>
      <c r="I17" s="18">
        <f>COLIMA!I17+'VILLA DE ALVAREZ'!I17+TECOMAN!I17+ARMERIA!I17+MANZANILLO!I17+COQUIMATLAN!I17+MINATITLAN!I17+COMALA!I17+IXTLAHUACAN!I17+CUAUHTEMOC!I17</f>
        <v>0</v>
      </c>
      <c r="J17" s="18">
        <f>COLIMA!J17+'VILLA DE ALVAREZ'!J17+TECOMAN!J17+ARMERIA!J17+MANZANILLO!J17+COQUIMATLAN!J17+MINATITLAN!J17+COMALA!J17+IXTLAHUACAN!J17+CUAUHTEMOC!J17</f>
        <v>0</v>
      </c>
      <c r="K17" s="18">
        <f>COLIMA!K17+'VILLA DE ALVAREZ'!K17+TECOMAN!K17+ARMERIA!K17+MANZANILLO!K17+COQUIMATLAN!K17+MINATITLAN!K17+COMALA!K17+IXTLAHUACAN!K17+CUAUHTEMOC!K17</f>
        <v>0</v>
      </c>
      <c r="L17" s="18">
        <f>COLIMA!L17+'VILLA DE ALVAREZ'!L17+TECOMAN!L17+ARMERIA!L17+MANZANILLO!L17+COQUIMATLAN!L17+MINATITLAN!L17+COMALA!L17+IXTLAHUACAN!L17+CUAUHTEMOC!L17</f>
        <v>0</v>
      </c>
      <c r="M17" s="18">
        <f>COLIMA!M17+'VILLA DE ALVAREZ'!M17+TECOMAN!M17+ARMERIA!M17+MANZANILLO!M17+COQUIMATLAN!M17+MINATITLAN!M17+COMALA!M17+IXTLAHUACAN!M17+CUAUHTEMOC!M17</f>
        <v>0</v>
      </c>
      <c r="N17" s="18">
        <f>COLIMA!N17+'VILLA DE ALVAREZ'!N17+TECOMAN!N17+ARMERIA!N17+MANZANILLO!N17+COQUIMATLAN!N17+MINATITLAN!N17+COMALA!N17+IXTLAHUACAN!N17+CUAUHTEMOC!N17</f>
        <v>0</v>
      </c>
      <c r="O17" s="18">
        <f>COLIMA!O17+'VILLA DE ALVAREZ'!O17+TECOMAN!O17+ARMERIA!O17+MANZANILLO!O17+COQUIMATLAN!O17+MINATITLAN!O17+COMALA!O17+IXTLAHUACAN!O17+CUAUHTEMOC!O17</f>
        <v>0</v>
      </c>
      <c r="P17" s="18">
        <f>COLIMA!P17+'VILLA DE ALVAREZ'!P17+TECOMAN!P17+ARMERIA!P17+MANZANILLO!P17+COQUIMATLAN!P17+MINATITLAN!P17+COMALA!P17+IXTLAHUACAN!P17+CUAUHTEMOC!P17</f>
        <v>0</v>
      </c>
      <c r="Q17" s="30">
        <f t="shared" si="4"/>
        <v>1</v>
      </c>
    </row>
    <row r="18" spans="1:17" x14ac:dyDescent="0.25">
      <c r="A18" s="14"/>
      <c r="B18" s="25"/>
      <c r="C18" s="26"/>
      <c r="D18" s="27" t="s">
        <v>27</v>
      </c>
      <c r="E18" s="18">
        <f>COLIMA!E18+'VILLA DE ALVAREZ'!E18+TECOMAN!E18+ARMERIA!E18+MANZANILLO!E18+COQUIMATLAN!E18+MINATITLAN!E18+COMALA!E18+IXTLAHUACAN!E18+CUAUHTEMOC!E18</f>
        <v>4</v>
      </c>
      <c r="F18" s="18">
        <f>COLIMA!F18+'VILLA DE ALVAREZ'!F18+TECOMAN!F18+ARMERIA!F18+MANZANILLO!F18+COQUIMATLAN!F18+MINATITLAN!F18+COMALA!F18+IXTLAHUACAN!F18+CUAUHTEMOC!F18</f>
        <v>1</v>
      </c>
      <c r="G18" s="18">
        <f>COLIMA!G18+'VILLA DE ALVAREZ'!G18+TECOMAN!G18+ARMERIA!G18+MANZANILLO!G18+COQUIMATLAN!G18+MINATITLAN!G18+COMALA!G18+IXTLAHUACAN!G18+CUAUHTEMOC!G18</f>
        <v>15</v>
      </c>
      <c r="H18" s="18">
        <f>COLIMA!H18+'VILLA DE ALVAREZ'!H18+TECOMAN!H18+ARMERIA!H18+MANZANILLO!H18+COQUIMATLAN!H18+MINATITLAN!H18+COMALA!H18+IXTLAHUACAN!H18+CUAUHTEMOC!H18</f>
        <v>12</v>
      </c>
      <c r="I18" s="18">
        <f>COLIMA!I18+'VILLA DE ALVAREZ'!I18+TECOMAN!I18+ARMERIA!I18+MANZANILLO!I18+COQUIMATLAN!I18+MINATITLAN!I18+COMALA!I18+IXTLAHUACAN!I18+CUAUHTEMOC!I18</f>
        <v>16</v>
      </c>
      <c r="J18" s="18">
        <f>COLIMA!J18+'VILLA DE ALVAREZ'!J18+TECOMAN!J18+ARMERIA!J18+MANZANILLO!J18+COQUIMATLAN!J18+MINATITLAN!J18+COMALA!J18+IXTLAHUACAN!J18+CUAUHTEMOC!J18</f>
        <v>56</v>
      </c>
      <c r="K18" s="18">
        <f>COLIMA!K18+'VILLA DE ALVAREZ'!K18+TECOMAN!K18+ARMERIA!K18+MANZANILLO!K18+COQUIMATLAN!K18+MINATITLAN!K18+COMALA!K18+IXTLAHUACAN!K18+CUAUHTEMOC!K18</f>
        <v>29</v>
      </c>
      <c r="L18" s="18">
        <f>COLIMA!L18+'VILLA DE ALVAREZ'!L18+TECOMAN!L18+ARMERIA!L18+MANZANILLO!L18+COQUIMATLAN!L18+MINATITLAN!L18+COMALA!L18+IXTLAHUACAN!L18+CUAUHTEMOC!L18</f>
        <v>0</v>
      </c>
      <c r="M18" s="18">
        <f>COLIMA!M18+'VILLA DE ALVAREZ'!M18+TECOMAN!M18+ARMERIA!M18+MANZANILLO!M18+COQUIMATLAN!M18+MINATITLAN!M18+COMALA!M18+IXTLAHUACAN!M18+CUAUHTEMOC!M18</f>
        <v>0</v>
      </c>
      <c r="N18" s="18">
        <f>COLIMA!N18+'VILLA DE ALVAREZ'!N18+TECOMAN!N18+ARMERIA!N18+MANZANILLO!N18+COQUIMATLAN!N18+MINATITLAN!N18+COMALA!N18+IXTLAHUACAN!N18+CUAUHTEMOC!N18</f>
        <v>0</v>
      </c>
      <c r="O18" s="18">
        <f>COLIMA!O18+'VILLA DE ALVAREZ'!O18+TECOMAN!O18+ARMERIA!O18+MANZANILLO!O18+COQUIMATLAN!O18+MINATITLAN!O18+COMALA!O18+IXTLAHUACAN!O18+CUAUHTEMOC!O18</f>
        <v>0</v>
      </c>
      <c r="P18" s="18">
        <f>COLIMA!P18+'VILLA DE ALVAREZ'!P18+TECOMAN!P18+ARMERIA!P18+MANZANILLO!P18+COQUIMATLAN!P18+MINATITLAN!P18+COMALA!P18+IXTLAHUACAN!P18+CUAUHTEMOC!P18</f>
        <v>0</v>
      </c>
      <c r="Q18" s="30">
        <f t="shared" si="4"/>
        <v>133</v>
      </c>
    </row>
    <row r="19" spans="1:17" x14ac:dyDescent="0.25">
      <c r="A19" s="14"/>
      <c r="B19" s="25"/>
      <c r="C19" s="26"/>
      <c r="D19" s="27" t="s">
        <v>28</v>
      </c>
      <c r="E19" s="18">
        <f>COLIMA!E19+'VILLA DE ALVAREZ'!E19+TECOMAN!E19+ARMERIA!E19+MANZANILLO!E19+COQUIMATLAN!E19+MINATITLAN!E19+COMALA!E19+IXTLAHUACAN!E19+CUAUHTEMOC!E19</f>
        <v>13</v>
      </c>
      <c r="F19" s="18">
        <f>COLIMA!F19+'VILLA DE ALVAREZ'!F19+TECOMAN!F19+ARMERIA!F19+MANZANILLO!F19+COQUIMATLAN!F19+MINATITLAN!F19+COMALA!F19+IXTLAHUACAN!F19+CUAUHTEMOC!F19</f>
        <v>3</v>
      </c>
      <c r="G19" s="18">
        <f>COLIMA!G19+'VILLA DE ALVAREZ'!G19+TECOMAN!G19+ARMERIA!G19+MANZANILLO!G19+COQUIMATLAN!G19+MINATITLAN!G19+COMALA!G19+IXTLAHUACAN!G19+CUAUHTEMOC!G19</f>
        <v>7</v>
      </c>
      <c r="H19" s="18">
        <f>COLIMA!H19+'VILLA DE ALVAREZ'!H19+TECOMAN!H19+ARMERIA!H19+MANZANILLO!H19+COQUIMATLAN!H19+MINATITLAN!H19+COMALA!H19+IXTLAHUACAN!H19+CUAUHTEMOC!H19</f>
        <v>26</v>
      </c>
      <c r="I19" s="18">
        <f>COLIMA!I19+'VILLA DE ALVAREZ'!I19+TECOMAN!I19+ARMERIA!I19+MANZANILLO!I19+COQUIMATLAN!I19+MINATITLAN!I19+COMALA!I19+IXTLAHUACAN!I19+CUAUHTEMOC!I19</f>
        <v>33</v>
      </c>
      <c r="J19" s="18">
        <f>COLIMA!J19+'VILLA DE ALVAREZ'!J19+TECOMAN!J19+ARMERIA!J19+MANZANILLO!J19+COQUIMATLAN!J19+MINATITLAN!J19+COMALA!J19+IXTLAHUACAN!J19+CUAUHTEMOC!J19</f>
        <v>88</v>
      </c>
      <c r="K19" s="18">
        <f>COLIMA!K19+'VILLA DE ALVAREZ'!K19+TECOMAN!K19+ARMERIA!K19+MANZANILLO!K19+COQUIMATLAN!K19+MINATITLAN!K19+COMALA!K19+IXTLAHUACAN!K19+CUAUHTEMOC!K19</f>
        <v>94</v>
      </c>
      <c r="L19" s="18">
        <f>COLIMA!L19+'VILLA DE ALVAREZ'!L19+TECOMAN!L19+ARMERIA!L19+MANZANILLO!L19+COQUIMATLAN!L19+MINATITLAN!L19+COMALA!L19+IXTLAHUACAN!L19+CUAUHTEMOC!L19</f>
        <v>0</v>
      </c>
      <c r="M19" s="18">
        <f>COLIMA!M19+'VILLA DE ALVAREZ'!M19+TECOMAN!M19+ARMERIA!M19+MANZANILLO!M19+COQUIMATLAN!M19+MINATITLAN!M19+COMALA!M19+IXTLAHUACAN!M19+CUAUHTEMOC!M19</f>
        <v>0</v>
      </c>
      <c r="N19" s="18">
        <f>COLIMA!N19+'VILLA DE ALVAREZ'!N19+TECOMAN!N19+ARMERIA!N19+MANZANILLO!N19+COQUIMATLAN!N19+MINATITLAN!N19+COMALA!N19+IXTLAHUACAN!N19+CUAUHTEMOC!N19</f>
        <v>0</v>
      </c>
      <c r="O19" s="18">
        <f>COLIMA!O19+'VILLA DE ALVAREZ'!O19+TECOMAN!O19+ARMERIA!O19+MANZANILLO!O19+COQUIMATLAN!O19+MINATITLAN!O19+COMALA!O19+IXTLAHUACAN!O19+CUAUHTEMOC!O19</f>
        <v>0</v>
      </c>
      <c r="P19" s="18">
        <f>COLIMA!P19+'VILLA DE ALVAREZ'!P19+TECOMAN!P19+ARMERIA!P19+MANZANILLO!P19+COQUIMATLAN!P19+MINATITLAN!P19+COMALA!P19+IXTLAHUACAN!P19+CUAUHTEMOC!P19</f>
        <v>0</v>
      </c>
      <c r="Q19" s="30">
        <f t="shared" si="4"/>
        <v>264</v>
      </c>
    </row>
    <row r="20" spans="1:17" x14ac:dyDescent="0.25">
      <c r="A20" s="14"/>
      <c r="B20" s="25"/>
      <c r="C20" s="26"/>
      <c r="D20" s="27" t="s">
        <v>29</v>
      </c>
      <c r="E20" s="18">
        <f>COLIMA!E20+'VILLA DE ALVAREZ'!E20+TECOMAN!E20+ARMERIA!E20+MANZANILLO!E20+COQUIMATLAN!E20+MINATITLAN!E20+COMALA!E20+IXTLAHUACAN!E20+CUAUHTEMOC!E20</f>
        <v>0</v>
      </c>
      <c r="F20" s="18">
        <f>COLIMA!F20+'VILLA DE ALVAREZ'!F20+TECOMAN!F20+ARMERIA!F20+MANZANILLO!F20+COQUIMATLAN!F20+MINATITLAN!F20+COMALA!F20+IXTLAHUACAN!F20+CUAUHTEMOC!F20</f>
        <v>0</v>
      </c>
      <c r="G20" s="18">
        <f>COLIMA!G20+'VILLA DE ALVAREZ'!G20+TECOMAN!G20+ARMERIA!G20+MANZANILLO!G20+COQUIMATLAN!G20+MINATITLAN!G20+COMALA!G20+IXTLAHUACAN!G20+CUAUHTEMOC!G20</f>
        <v>0</v>
      </c>
      <c r="H20" s="18">
        <f>COLIMA!H20+'VILLA DE ALVAREZ'!H20+TECOMAN!H20+ARMERIA!H20+MANZANILLO!H20+COQUIMATLAN!H20+MINATITLAN!H20+COMALA!H20+IXTLAHUACAN!H20+CUAUHTEMOC!H20</f>
        <v>0</v>
      </c>
      <c r="I20" s="18">
        <f>COLIMA!I20+'VILLA DE ALVAREZ'!I20+TECOMAN!I20+ARMERIA!I20+MANZANILLO!I20+COQUIMATLAN!I20+MINATITLAN!I20+COMALA!I20+IXTLAHUACAN!I20+CUAUHTEMOC!I20</f>
        <v>0</v>
      </c>
      <c r="J20" s="18">
        <f>COLIMA!J20+'VILLA DE ALVAREZ'!J20+TECOMAN!J20+ARMERIA!J20+MANZANILLO!J20+COQUIMATLAN!J20+MINATITLAN!J20+COMALA!J20+IXTLAHUACAN!J20+CUAUHTEMOC!J20</f>
        <v>0</v>
      </c>
      <c r="K20" s="18">
        <f>COLIMA!K20+'VILLA DE ALVAREZ'!K20+TECOMAN!K20+ARMERIA!K20+MANZANILLO!K20+COQUIMATLAN!K20+MINATITLAN!K20+COMALA!K20+IXTLAHUACAN!K20+CUAUHTEMOC!K20</f>
        <v>0</v>
      </c>
      <c r="L20" s="18">
        <f>COLIMA!L20+'VILLA DE ALVAREZ'!L20+TECOMAN!L20+ARMERIA!L20+MANZANILLO!L20+COQUIMATLAN!L20+MINATITLAN!L20+COMALA!L20+IXTLAHUACAN!L20+CUAUHTEMOC!L20</f>
        <v>0</v>
      </c>
      <c r="M20" s="18">
        <f>COLIMA!M20+'VILLA DE ALVAREZ'!M20+TECOMAN!M20+ARMERIA!M20+MANZANILLO!M20+COQUIMATLAN!M20+MINATITLAN!M20+COMALA!M20+IXTLAHUACAN!M20+CUAUHTEMOC!M20</f>
        <v>0</v>
      </c>
      <c r="N20" s="18">
        <f>COLIMA!N20+'VILLA DE ALVAREZ'!N20+TECOMAN!N20+ARMERIA!N20+MANZANILLO!N20+COQUIMATLAN!N20+MINATITLAN!N20+COMALA!N20+IXTLAHUACAN!N20+CUAUHTEMOC!N20</f>
        <v>0</v>
      </c>
      <c r="O20" s="18">
        <f>COLIMA!O20+'VILLA DE ALVAREZ'!O20+TECOMAN!O20+ARMERIA!O20+MANZANILLO!O20+COQUIMATLAN!O20+MINATITLAN!O20+COMALA!O20+IXTLAHUACAN!O20+CUAUHTEMOC!O20</f>
        <v>0</v>
      </c>
      <c r="P20" s="18">
        <f>COLIMA!P20+'VILLA DE ALVAREZ'!P20+TECOMAN!P20+ARMERIA!P20+MANZANILLO!P20+COQUIMATLAN!P20+MINATITLAN!P20+COMALA!P20+IXTLAHUACAN!P20+CUAUHTEMOC!P20</f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" si="13">SUM(E22:E28)</f>
        <v>309</v>
      </c>
      <c r="F21" s="23">
        <f t="shared" ref="F21:M21" si="14">SUM(F22:F28)</f>
        <v>315</v>
      </c>
      <c r="G21" s="23">
        <f t="shared" si="14"/>
        <v>332</v>
      </c>
      <c r="H21" s="23">
        <f t="shared" si="14"/>
        <v>460</v>
      </c>
      <c r="I21" s="23">
        <f t="shared" si="14"/>
        <v>608</v>
      </c>
      <c r="J21" s="23">
        <f t="shared" si="14"/>
        <v>512</v>
      </c>
      <c r="K21" s="23">
        <f t="shared" si="14"/>
        <v>505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3041</v>
      </c>
    </row>
    <row r="22" spans="1:17" x14ac:dyDescent="0.25">
      <c r="A22" s="14"/>
      <c r="B22" s="15"/>
      <c r="C22" s="35"/>
      <c r="D22" s="35" t="s">
        <v>23</v>
      </c>
      <c r="E22" s="18">
        <f>COLIMA!E22+'VILLA DE ALVAREZ'!E22+TECOMAN!E22+ARMERIA!E22+MANZANILLO!E22+COQUIMATLAN!E22+MINATITLAN!E22+COMALA!E22+IXTLAHUACAN!E22+CUAUHTEMOC!E22</f>
        <v>143</v>
      </c>
      <c r="F22" s="18">
        <f>COLIMA!F22+'VILLA DE ALVAREZ'!F22+TECOMAN!F22+ARMERIA!F22+MANZANILLO!F22+COQUIMATLAN!F22+MINATITLAN!F22+COMALA!F22+IXTLAHUACAN!F22+CUAUHTEMOC!F22</f>
        <v>144</v>
      </c>
      <c r="G22" s="18">
        <f>COLIMA!G22+'VILLA DE ALVAREZ'!G22+TECOMAN!G22+ARMERIA!G22+MANZANILLO!G22+COQUIMATLAN!G22+MINATITLAN!G22+COMALA!G22+IXTLAHUACAN!G22+CUAUHTEMOC!G22</f>
        <v>184</v>
      </c>
      <c r="H22" s="18">
        <f>COLIMA!H22+'VILLA DE ALVAREZ'!H22+TECOMAN!H22+ARMERIA!H22+MANZANILLO!H22+COQUIMATLAN!H22+MINATITLAN!H22+COMALA!H22+IXTLAHUACAN!H22+CUAUHTEMOC!H22</f>
        <v>215</v>
      </c>
      <c r="I22" s="18">
        <f>COLIMA!I22+'VILLA DE ALVAREZ'!I22+TECOMAN!I22+ARMERIA!I22+MANZANILLO!I22+COQUIMATLAN!I22+MINATITLAN!I22+COMALA!I22+IXTLAHUACAN!I22+CUAUHTEMOC!I22</f>
        <v>220</v>
      </c>
      <c r="J22" s="18">
        <f>COLIMA!J22+'VILLA DE ALVAREZ'!J22+TECOMAN!J22+ARMERIA!J22+MANZANILLO!J22+COQUIMATLAN!J22+MINATITLAN!J22+COMALA!J22+IXTLAHUACAN!J22+CUAUHTEMOC!J22</f>
        <v>227</v>
      </c>
      <c r="K22" s="18">
        <f>COLIMA!K22+'VILLA DE ALVAREZ'!K22+TECOMAN!K22+ARMERIA!K22+MANZANILLO!K22+COQUIMATLAN!K22+MINATITLAN!K22+COMALA!K22+IXTLAHUACAN!K22+CUAUHTEMOC!K22</f>
        <v>234</v>
      </c>
      <c r="L22" s="18">
        <f>COLIMA!L22+'VILLA DE ALVAREZ'!L22+TECOMAN!L22+ARMERIA!L22+MANZANILLO!L22+COQUIMATLAN!L22+MINATITLAN!L22+COMALA!L22+IXTLAHUACAN!L22+CUAUHTEMOC!L22</f>
        <v>0</v>
      </c>
      <c r="M22" s="18">
        <f>COLIMA!M22+'VILLA DE ALVAREZ'!M22+TECOMAN!M22+ARMERIA!M22+MANZANILLO!M22+COQUIMATLAN!M22+MINATITLAN!M22+COMALA!M22+IXTLAHUACAN!M22+CUAUHTEMOC!M22</f>
        <v>0</v>
      </c>
      <c r="N22" s="18">
        <f>COLIMA!N22+'VILLA DE ALVAREZ'!N22+TECOMAN!N22+ARMERIA!N22+MANZANILLO!N22+COQUIMATLAN!N22+MINATITLAN!N22+COMALA!N22+IXTLAHUACAN!N22+CUAUHTEMOC!N22</f>
        <v>0</v>
      </c>
      <c r="O22" s="18">
        <f>COLIMA!O22+'VILLA DE ALVAREZ'!O22+TECOMAN!O22+ARMERIA!O22+MANZANILLO!O22+COQUIMATLAN!O22+MINATITLAN!O22+COMALA!O22+IXTLAHUACAN!O22+CUAUHTEMOC!O22</f>
        <v>0</v>
      </c>
      <c r="P22" s="18">
        <f>COLIMA!P22+'VILLA DE ALVAREZ'!P22+TECOMAN!P22+ARMERIA!P22+MANZANILLO!P22+COQUIMATLAN!P22+MINATITLAN!P22+COMALA!P22+IXTLAHUACAN!P22+CUAUHTEMOC!P22</f>
        <v>0</v>
      </c>
      <c r="Q22" s="19">
        <f t="shared" si="4"/>
        <v>1367</v>
      </c>
    </row>
    <row r="23" spans="1:17" x14ac:dyDescent="0.25">
      <c r="A23" s="14"/>
      <c r="B23" s="15"/>
      <c r="C23" s="35"/>
      <c r="D23" s="35" t="s">
        <v>24</v>
      </c>
      <c r="E23" s="18">
        <f>COLIMA!E23+'VILLA DE ALVAREZ'!E23+TECOMAN!E23+ARMERIA!E23+MANZANILLO!E23+COQUIMATLAN!E23+MINATITLAN!E23+COMALA!E23+IXTLAHUACAN!E23+CUAUHTEMOC!E23</f>
        <v>30</v>
      </c>
      <c r="F23" s="18">
        <f>COLIMA!F23+'VILLA DE ALVAREZ'!F23+TECOMAN!F23+ARMERIA!F23+MANZANILLO!F23+COQUIMATLAN!F23+MINATITLAN!F23+COMALA!F23+IXTLAHUACAN!F23+CUAUHTEMOC!F23</f>
        <v>16</v>
      </c>
      <c r="G23" s="18">
        <f>COLIMA!G23+'VILLA DE ALVAREZ'!G23+TECOMAN!G23+ARMERIA!G23+MANZANILLO!G23+COQUIMATLAN!G23+MINATITLAN!G23+COMALA!G23+IXTLAHUACAN!G23+CUAUHTEMOC!G23</f>
        <v>10</v>
      </c>
      <c r="H23" s="18">
        <f>COLIMA!H23+'VILLA DE ALVAREZ'!H23+TECOMAN!H23+ARMERIA!H23+MANZANILLO!H23+COQUIMATLAN!H23+MINATITLAN!H23+COMALA!H23+IXTLAHUACAN!H23+CUAUHTEMOC!H23</f>
        <v>22</v>
      </c>
      <c r="I23" s="18">
        <f>COLIMA!I23+'VILLA DE ALVAREZ'!I23+TECOMAN!I23+ARMERIA!I23+MANZANILLO!I23+COQUIMATLAN!I23+MINATITLAN!I23+COMALA!I23+IXTLAHUACAN!I23+CUAUHTEMOC!I23</f>
        <v>58</v>
      </c>
      <c r="J23" s="18">
        <f>COLIMA!J23+'VILLA DE ALVAREZ'!J23+TECOMAN!J23+ARMERIA!J23+MANZANILLO!J23+COQUIMATLAN!J23+MINATITLAN!J23+COMALA!J23+IXTLAHUACAN!J23+CUAUHTEMOC!J23</f>
        <v>88</v>
      </c>
      <c r="K23" s="18">
        <f>COLIMA!K23+'VILLA DE ALVAREZ'!K23+TECOMAN!K23+ARMERIA!K23+MANZANILLO!K23+COQUIMATLAN!K23+MINATITLAN!K23+COMALA!K23+IXTLAHUACAN!K23+CUAUHTEMOC!K23</f>
        <v>74</v>
      </c>
      <c r="L23" s="18">
        <f>COLIMA!L23+'VILLA DE ALVAREZ'!L23+TECOMAN!L23+ARMERIA!L23+MANZANILLO!L23+COQUIMATLAN!L23+MINATITLAN!L23+COMALA!L23+IXTLAHUACAN!L23+CUAUHTEMOC!L23</f>
        <v>0</v>
      </c>
      <c r="M23" s="18">
        <f>COLIMA!M23+'VILLA DE ALVAREZ'!M23+TECOMAN!M23+ARMERIA!M23+MANZANILLO!M23+COQUIMATLAN!M23+MINATITLAN!M23+COMALA!M23+IXTLAHUACAN!M23+CUAUHTEMOC!M23</f>
        <v>0</v>
      </c>
      <c r="N23" s="18">
        <f>COLIMA!N23+'VILLA DE ALVAREZ'!N23+TECOMAN!N23+ARMERIA!N23+MANZANILLO!N23+COQUIMATLAN!N23+MINATITLAN!N23+COMALA!N23+IXTLAHUACAN!N23+CUAUHTEMOC!N23</f>
        <v>0</v>
      </c>
      <c r="O23" s="18">
        <f>COLIMA!O23+'VILLA DE ALVAREZ'!O23+TECOMAN!O23+ARMERIA!O23+MANZANILLO!O23+COQUIMATLAN!O23+MINATITLAN!O23+COMALA!O23+IXTLAHUACAN!O23+CUAUHTEMOC!O23</f>
        <v>0</v>
      </c>
      <c r="P23" s="18">
        <f>COLIMA!P23+'VILLA DE ALVAREZ'!P23+TECOMAN!P23+ARMERIA!P23+MANZANILLO!P23+COQUIMATLAN!P23+MINATITLAN!P23+COMALA!P23+IXTLAHUACAN!P23+CUAUHTEMOC!P23</f>
        <v>0</v>
      </c>
      <c r="Q23" s="19">
        <f t="shared" si="4"/>
        <v>298</v>
      </c>
    </row>
    <row r="24" spans="1:17" x14ac:dyDescent="0.25">
      <c r="A24" s="14"/>
      <c r="B24" s="15"/>
      <c r="C24" s="35"/>
      <c r="D24" s="35" t="s">
        <v>25</v>
      </c>
      <c r="E24" s="18">
        <f>COLIMA!E24+'VILLA DE ALVAREZ'!E24+TECOMAN!E24+ARMERIA!E24+MANZANILLO!E24+COQUIMATLAN!E24+MINATITLAN!E24+COMALA!E24+IXTLAHUACAN!E24+CUAUHTEMOC!E24</f>
        <v>65</v>
      </c>
      <c r="F24" s="18">
        <f>COLIMA!F24+'VILLA DE ALVAREZ'!F24+TECOMAN!F24+ARMERIA!F24+MANZANILLO!F24+COQUIMATLAN!F24+MINATITLAN!F24+COMALA!F24+IXTLAHUACAN!F24+CUAUHTEMOC!F24</f>
        <v>68</v>
      </c>
      <c r="G24" s="18">
        <f>COLIMA!G24+'VILLA DE ALVAREZ'!G24+TECOMAN!G24+ARMERIA!G24+MANZANILLO!G24+COQUIMATLAN!G24+MINATITLAN!G24+COMALA!G24+IXTLAHUACAN!G24+CUAUHTEMOC!G24</f>
        <v>70</v>
      </c>
      <c r="H24" s="18">
        <f>COLIMA!H24+'VILLA DE ALVAREZ'!H24+TECOMAN!H24+ARMERIA!H24+MANZANILLO!H24+COQUIMATLAN!H24+MINATITLAN!H24+COMALA!H24+IXTLAHUACAN!H24+CUAUHTEMOC!H24</f>
        <v>75</v>
      </c>
      <c r="I24" s="18">
        <f>COLIMA!I24+'VILLA DE ALVAREZ'!I24+TECOMAN!I24+ARMERIA!I24+MANZANILLO!I24+COQUIMATLAN!I24+MINATITLAN!I24+COMALA!I24+IXTLAHUACAN!I24+CUAUHTEMOC!I24</f>
        <v>153</v>
      </c>
      <c r="J24" s="18">
        <f>COLIMA!J24+'VILLA DE ALVAREZ'!J24+TECOMAN!J24+ARMERIA!J24+MANZANILLO!J24+COQUIMATLAN!J24+MINATITLAN!J24+COMALA!J24+IXTLAHUACAN!J24+CUAUHTEMOC!J24</f>
        <v>143</v>
      </c>
      <c r="K24" s="18">
        <f>COLIMA!K24+'VILLA DE ALVAREZ'!K24+TECOMAN!K24+ARMERIA!K24+MANZANILLO!K24+COQUIMATLAN!K24+MINATITLAN!K24+COMALA!K24+IXTLAHUACAN!K24+CUAUHTEMOC!K24</f>
        <v>128</v>
      </c>
      <c r="L24" s="18">
        <f>COLIMA!L24+'VILLA DE ALVAREZ'!L24+TECOMAN!L24+ARMERIA!L24+MANZANILLO!L24+COQUIMATLAN!L24+MINATITLAN!L24+COMALA!L24+IXTLAHUACAN!L24+CUAUHTEMOC!L24</f>
        <v>0</v>
      </c>
      <c r="M24" s="18">
        <f>COLIMA!M24+'VILLA DE ALVAREZ'!M24+TECOMAN!M24+ARMERIA!M24+MANZANILLO!M24+COQUIMATLAN!M24+MINATITLAN!M24+COMALA!M24+IXTLAHUACAN!M24+CUAUHTEMOC!M24</f>
        <v>0</v>
      </c>
      <c r="N24" s="18">
        <f>COLIMA!N24+'VILLA DE ALVAREZ'!N24+TECOMAN!N24+ARMERIA!N24+MANZANILLO!N24+COQUIMATLAN!N24+MINATITLAN!N24+COMALA!N24+IXTLAHUACAN!N24+CUAUHTEMOC!N24</f>
        <v>0</v>
      </c>
      <c r="O24" s="18">
        <f>COLIMA!O24+'VILLA DE ALVAREZ'!O24+TECOMAN!O24+ARMERIA!O24+MANZANILLO!O24+COQUIMATLAN!O24+MINATITLAN!O24+COMALA!O24+IXTLAHUACAN!O24+CUAUHTEMOC!O24</f>
        <v>0</v>
      </c>
      <c r="P24" s="18">
        <f>COLIMA!P24+'VILLA DE ALVAREZ'!P24+TECOMAN!P24+ARMERIA!P24+MANZANILLO!P24+COQUIMATLAN!P24+MINATITLAN!P24+COMALA!P24+IXTLAHUACAN!P24+CUAUHTEMOC!P24</f>
        <v>0</v>
      </c>
      <c r="Q24" s="19">
        <f t="shared" si="4"/>
        <v>702</v>
      </c>
    </row>
    <row r="25" spans="1:17" x14ac:dyDescent="0.25">
      <c r="A25" s="14"/>
      <c r="B25" s="15"/>
      <c r="C25" s="35"/>
      <c r="D25" s="35" t="s">
        <v>26</v>
      </c>
      <c r="E25" s="18">
        <f>COLIMA!E25+'VILLA DE ALVAREZ'!E25+TECOMAN!E25+ARMERIA!E25+MANZANILLO!E25+COQUIMATLAN!E25+MINATITLAN!E25+COMALA!E25+IXTLAHUACAN!E25+CUAUHTEMOC!E25</f>
        <v>0</v>
      </c>
      <c r="F25" s="18">
        <f>COLIMA!F25+'VILLA DE ALVAREZ'!F25+TECOMAN!F25+ARMERIA!F25+MANZANILLO!F25+COQUIMATLAN!F25+MINATITLAN!F25+COMALA!F25+IXTLAHUACAN!F25+CUAUHTEMOC!F25</f>
        <v>0</v>
      </c>
      <c r="G25" s="18">
        <f>COLIMA!G25+'VILLA DE ALVAREZ'!G25+TECOMAN!G25+ARMERIA!G25+MANZANILLO!G25+COQUIMATLAN!G25+MINATITLAN!G25+COMALA!G25+IXTLAHUACAN!G25+CUAUHTEMOC!G25</f>
        <v>0</v>
      </c>
      <c r="H25" s="18">
        <f>COLIMA!H25+'VILLA DE ALVAREZ'!H25+TECOMAN!H25+ARMERIA!H25+MANZANILLO!H25+COQUIMATLAN!H25+MINATITLAN!H25+COMALA!H25+IXTLAHUACAN!H25+CUAUHTEMOC!H25</f>
        <v>0</v>
      </c>
      <c r="I25" s="18">
        <f>COLIMA!I25+'VILLA DE ALVAREZ'!I25+TECOMAN!I25+ARMERIA!I25+MANZANILLO!I25+COQUIMATLAN!I25+MINATITLAN!I25+COMALA!I25+IXTLAHUACAN!I25+CUAUHTEMOC!I25</f>
        <v>0</v>
      </c>
      <c r="J25" s="18">
        <f>COLIMA!J25+'VILLA DE ALVAREZ'!J25+TECOMAN!J25+ARMERIA!J25+MANZANILLO!J25+COQUIMATLAN!J25+MINATITLAN!J25+COMALA!J25+IXTLAHUACAN!J25+CUAUHTEMOC!J25</f>
        <v>0</v>
      </c>
      <c r="K25" s="18">
        <f>COLIMA!K25+'VILLA DE ALVAREZ'!K25+TECOMAN!K25+ARMERIA!K25+MANZANILLO!K25+COQUIMATLAN!K25+MINATITLAN!K25+COMALA!K25+IXTLAHUACAN!K25+CUAUHTEMOC!K25</f>
        <v>0</v>
      </c>
      <c r="L25" s="18">
        <f>COLIMA!L25+'VILLA DE ALVAREZ'!L25+TECOMAN!L25+ARMERIA!L25+MANZANILLO!L25+COQUIMATLAN!L25+MINATITLAN!L25+COMALA!L25+IXTLAHUACAN!L25+CUAUHTEMOC!L25</f>
        <v>0</v>
      </c>
      <c r="M25" s="18">
        <f>COLIMA!M25+'VILLA DE ALVAREZ'!M25+TECOMAN!M25+ARMERIA!M25+MANZANILLO!M25+COQUIMATLAN!M25+MINATITLAN!M25+COMALA!M25+IXTLAHUACAN!M25+CUAUHTEMOC!M25</f>
        <v>0</v>
      </c>
      <c r="N25" s="18">
        <f>COLIMA!N25+'VILLA DE ALVAREZ'!N25+TECOMAN!N25+ARMERIA!N25+MANZANILLO!N25+COQUIMATLAN!N25+MINATITLAN!N25+COMALA!N25+IXTLAHUACAN!N25+CUAUHTEMOC!N25</f>
        <v>0</v>
      </c>
      <c r="O25" s="18">
        <f>COLIMA!O25+'VILLA DE ALVAREZ'!O25+TECOMAN!O25+ARMERIA!O25+MANZANILLO!O25+COQUIMATLAN!O25+MINATITLAN!O25+COMALA!O25+IXTLAHUACAN!O25+CUAUHTEMOC!O25</f>
        <v>0</v>
      </c>
      <c r="P25" s="18">
        <f>COLIMA!P25+'VILLA DE ALVAREZ'!P25+TECOMAN!P25+ARMERIA!P25+MANZANILLO!P25+COQUIMATLAN!P25+MINATITLAN!P25+COMALA!P25+IXTLAHUACAN!P25+CUAUHTEMOC!P25</f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f>COLIMA!E26+'VILLA DE ALVAREZ'!E26+TECOMAN!E26+ARMERIA!E26+MANZANILLO!E26+COQUIMATLAN!E26+MINATITLAN!E26+COMALA!E26+IXTLAHUACAN!E26+CUAUHTEMOC!E26</f>
        <v>17</v>
      </c>
      <c r="F26" s="18">
        <f>COLIMA!F26+'VILLA DE ALVAREZ'!F26+TECOMAN!F26+ARMERIA!F26+MANZANILLO!F26+COQUIMATLAN!F26+MINATITLAN!F26+COMALA!F26+IXTLAHUACAN!F26+CUAUHTEMOC!F26</f>
        <v>22</v>
      </c>
      <c r="G26" s="18">
        <f>COLIMA!G26+'VILLA DE ALVAREZ'!G26+TECOMAN!G26+ARMERIA!G26+MANZANILLO!G26+COQUIMATLAN!G26+MINATITLAN!G26+COMALA!G26+IXTLAHUACAN!G26+CUAUHTEMOC!G26</f>
        <v>34</v>
      </c>
      <c r="H26" s="18">
        <f>COLIMA!H26+'VILLA DE ALVAREZ'!H26+TECOMAN!H26+ARMERIA!H26+MANZANILLO!H26+COQUIMATLAN!H26+MINATITLAN!H26+COMALA!H26+IXTLAHUACAN!H26+CUAUHTEMOC!H26</f>
        <v>39</v>
      </c>
      <c r="I26" s="18">
        <f>COLIMA!I26+'VILLA DE ALVAREZ'!I26+TECOMAN!I26+ARMERIA!I26+MANZANILLO!I26+COQUIMATLAN!I26+MINATITLAN!I26+COMALA!I26+IXTLAHUACAN!I26+CUAUHTEMOC!I26</f>
        <v>57</v>
      </c>
      <c r="J26" s="18">
        <f>COLIMA!J26+'VILLA DE ALVAREZ'!J26+TECOMAN!J26+ARMERIA!J26+MANZANILLO!J26+COQUIMATLAN!J26+MINATITLAN!J26+COMALA!J26+IXTLAHUACAN!J26+CUAUHTEMOC!J26</f>
        <v>0</v>
      </c>
      <c r="K26" s="18">
        <f>COLIMA!K26+'VILLA DE ALVAREZ'!K26+TECOMAN!K26+ARMERIA!K26+MANZANILLO!K26+COQUIMATLAN!K26+MINATITLAN!K26+COMALA!K26+IXTLAHUACAN!K26+CUAUHTEMOC!K26</f>
        <v>0</v>
      </c>
      <c r="L26" s="18">
        <f>COLIMA!L26+'VILLA DE ALVAREZ'!L26+TECOMAN!L26+ARMERIA!L26+MANZANILLO!L26+COQUIMATLAN!L26+MINATITLAN!L26+COMALA!L26+IXTLAHUACAN!L26+CUAUHTEMOC!L26</f>
        <v>0</v>
      </c>
      <c r="M26" s="18">
        <f>COLIMA!M26+'VILLA DE ALVAREZ'!M26+TECOMAN!M26+ARMERIA!M26+MANZANILLO!M26+COQUIMATLAN!M26+MINATITLAN!M26+COMALA!M26+IXTLAHUACAN!M26+CUAUHTEMOC!M26</f>
        <v>0</v>
      </c>
      <c r="N26" s="18">
        <f>COLIMA!N26+'VILLA DE ALVAREZ'!N26+TECOMAN!N26+ARMERIA!N26+MANZANILLO!N26+COQUIMATLAN!N26+MINATITLAN!N26+COMALA!N26+IXTLAHUACAN!N26+CUAUHTEMOC!N26</f>
        <v>0</v>
      </c>
      <c r="O26" s="18">
        <f>COLIMA!O26+'VILLA DE ALVAREZ'!O26+TECOMAN!O26+ARMERIA!O26+MANZANILLO!O26+COQUIMATLAN!O26+MINATITLAN!O26+COMALA!O26+IXTLAHUACAN!O26+CUAUHTEMOC!O26</f>
        <v>0</v>
      </c>
      <c r="P26" s="18">
        <f>COLIMA!P26+'VILLA DE ALVAREZ'!P26+TECOMAN!P26+ARMERIA!P26+MANZANILLO!P26+COQUIMATLAN!P26+MINATITLAN!P26+COMALA!P26+IXTLAHUACAN!P26+CUAUHTEMOC!P26</f>
        <v>0</v>
      </c>
      <c r="Q26" s="19">
        <f t="shared" si="4"/>
        <v>169</v>
      </c>
    </row>
    <row r="27" spans="1:17" x14ac:dyDescent="0.25">
      <c r="A27" s="14"/>
      <c r="B27" s="15"/>
      <c r="C27" s="35"/>
      <c r="D27" s="35" t="s">
        <v>28</v>
      </c>
      <c r="E27" s="18">
        <f>COLIMA!E27+'VILLA DE ALVAREZ'!E27+TECOMAN!E27+ARMERIA!E27+MANZANILLO!E27+COQUIMATLAN!E27+MINATITLAN!E27+COMALA!E27+IXTLAHUACAN!E27+CUAUHTEMOC!E27</f>
        <v>54</v>
      </c>
      <c r="F27" s="18">
        <f>COLIMA!F27+'VILLA DE ALVAREZ'!F27+TECOMAN!F27+ARMERIA!F27+MANZANILLO!F27+COQUIMATLAN!F27+MINATITLAN!F27+COMALA!F27+IXTLAHUACAN!F27+CUAUHTEMOC!F27</f>
        <v>65</v>
      </c>
      <c r="G27" s="18">
        <f>COLIMA!G27+'VILLA DE ALVAREZ'!G27+TECOMAN!G27+ARMERIA!G27+MANZANILLO!G27+COQUIMATLAN!G27+MINATITLAN!G27+COMALA!G27+IXTLAHUACAN!G27+CUAUHTEMOC!G27</f>
        <v>34</v>
      </c>
      <c r="H27" s="18">
        <f>COLIMA!H27+'VILLA DE ALVAREZ'!H27+TECOMAN!H27+ARMERIA!H27+MANZANILLO!H27+COQUIMATLAN!H27+MINATITLAN!H27+COMALA!H27+IXTLAHUACAN!H27+CUAUHTEMOC!H27</f>
        <v>109</v>
      </c>
      <c r="I27" s="18">
        <f>COLIMA!I27+'VILLA DE ALVAREZ'!I27+TECOMAN!I27+ARMERIA!I27+MANZANILLO!I27+COQUIMATLAN!I27+MINATITLAN!I27+COMALA!I27+IXTLAHUACAN!I27+CUAUHTEMOC!I27</f>
        <v>120</v>
      </c>
      <c r="J27" s="18">
        <f>COLIMA!J27+'VILLA DE ALVAREZ'!J27+TECOMAN!J27+ARMERIA!J27+MANZANILLO!J27+COQUIMATLAN!J27+MINATITLAN!J27+COMALA!J27+IXTLAHUACAN!J27+CUAUHTEMOC!J27</f>
        <v>54</v>
      </c>
      <c r="K27" s="18">
        <f>COLIMA!K27+'VILLA DE ALVAREZ'!K27+TECOMAN!K27+ARMERIA!K27+MANZANILLO!K27+COQUIMATLAN!K27+MINATITLAN!K27+COMALA!K27+IXTLAHUACAN!K27+CUAUHTEMOC!K27</f>
        <v>69</v>
      </c>
      <c r="L27" s="18">
        <f>COLIMA!L27+'VILLA DE ALVAREZ'!L27+TECOMAN!L27+ARMERIA!L27+MANZANILLO!L27+COQUIMATLAN!L27+MINATITLAN!L27+COMALA!L27+IXTLAHUACAN!L27+CUAUHTEMOC!L27</f>
        <v>0</v>
      </c>
      <c r="M27" s="18">
        <f>COLIMA!M27+'VILLA DE ALVAREZ'!M27+TECOMAN!M27+ARMERIA!M27+MANZANILLO!M27+COQUIMATLAN!M27+MINATITLAN!M27+COMALA!M27+IXTLAHUACAN!M27+CUAUHTEMOC!M27</f>
        <v>0</v>
      </c>
      <c r="N27" s="18">
        <f>COLIMA!N27+'VILLA DE ALVAREZ'!N27+TECOMAN!N27+ARMERIA!N27+MANZANILLO!N27+COQUIMATLAN!N27+MINATITLAN!N27+COMALA!N27+IXTLAHUACAN!N27+CUAUHTEMOC!N27</f>
        <v>0</v>
      </c>
      <c r="O27" s="18">
        <f>COLIMA!O27+'VILLA DE ALVAREZ'!O27+TECOMAN!O27+ARMERIA!O27+MANZANILLO!O27+COQUIMATLAN!O27+MINATITLAN!O27+COMALA!O27+IXTLAHUACAN!O27+CUAUHTEMOC!O27</f>
        <v>0</v>
      </c>
      <c r="P27" s="18">
        <f>COLIMA!P27+'VILLA DE ALVAREZ'!P27+TECOMAN!P27+ARMERIA!P27+MANZANILLO!P27+COQUIMATLAN!P27+MINATITLAN!P27+COMALA!P27+IXTLAHUACAN!P27+CUAUHTEMOC!P27</f>
        <v>0</v>
      </c>
      <c r="Q27" s="19">
        <f t="shared" si="4"/>
        <v>505</v>
      </c>
    </row>
    <row r="28" spans="1:17" x14ac:dyDescent="0.25">
      <c r="A28" s="14"/>
      <c r="B28" s="15"/>
      <c r="C28" s="35"/>
      <c r="D28" s="35" t="s">
        <v>29</v>
      </c>
      <c r="E28" s="18">
        <f>COLIMA!E28+'VILLA DE ALVAREZ'!E28+TECOMAN!E28+ARMERIA!E28+MANZANILLO!E28+COQUIMATLAN!E28+MINATITLAN!E28+COMALA!E28+IXTLAHUACAN!E28+CUAUHTEMOC!E28</f>
        <v>0</v>
      </c>
      <c r="F28" s="18">
        <f>COLIMA!F28+'VILLA DE ALVAREZ'!F28+TECOMAN!F28+ARMERIA!F28+MANZANILLO!F28+COQUIMATLAN!F28+MINATITLAN!F28+COMALA!F28+IXTLAHUACAN!F28+CUAUHTEMOC!F28</f>
        <v>0</v>
      </c>
      <c r="G28" s="18">
        <f>COLIMA!G28+'VILLA DE ALVAREZ'!G28+TECOMAN!G28+ARMERIA!G28+MANZANILLO!G28+COQUIMATLAN!G28+MINATITLAN!G28+COMALA!G28+IXTLAHUACAN!G28+CUAUHTEMOC!G28</f>
        <v>0</v>
      </c>
      <c r="H28" s="18">
        <f>COLIMA!H28+'VILLA DE ALVAREZ'!H28+TECOMAN!H28+ARMERIA!H28+MANZANILLO!H28+COQUIMATLAN!H28+MINATITLAN!H28+COMALA!H28+IXTLAHUACAN!H28+CUAUHTEMOC!H28</f>
        <v>0</v>
      </c>
      <c r="I28" s="18">
        <f>COLIMA!I28+'VILLA DE ALVAREZ'!I28+TECOMAN!I28+ARMERIA!I28+MANZANILLO!I28+COQUIMATLAN!I28+MINATITLAN!I28+COMALA!I28+IXTLAHUACAN!I28+CUAUHTEMOC!I28</f>
        <v>0</v>
      </c>
      <c r="J28" s="18">
        <f>COLIMA!J28+'VILLA DE ALVAREZ'!J28+TECOMAN!J28+ARMERIA!J28+MANZANILLO!J28+COQUIMATLAN!J28+MINATITLAN!J28+COMALA!J28+IXTLAHUACAN!J28+CUAUHTEMOC!J28</f>
        <v>0</v>
      </c>
      <c r="K28" s="18">
        <f>COLIMA!K28+'VILLA DE ALVAREZ'!K28+TECOMAN!K28+ARMERIA!K28+MANZANILLO!K28+COQUIMATLAN!K28+MINATITLAN!K28+COMALA!K28+IXTLAHUACAN!K28+CUAUHTEMOC!K28</f>
        <v>0</v>
      </c>
      <c r="L28" s="18">
        <f>COLIMA!L28+'VILLA DE ALVAREZ'!L28+TECOMAN!L28+ARMERIA!L28+MANZANILLO!L28+COQUIMATLAN!L28+MINATITLAN!L28+COMALA!L28+IXTLAHUACAN!L28+CUAUHTEMOC!L28</f>
        <v>0</v>
      </c>
      <c r="M28" s="18">
        <f>COLIMA!M28+'VILLA DE ALVAREZ'!M28+TECOMAN!M28+ARMERIA!M28+MANZANILLO!M28+COQUIMATLAN!M28+MINATITLAN!M28+COMALA!M28+IXTLAHUACAN!M28+CUAUHTEMOC!M28</f>
        <v>0</v>
      </c>
      <c r="N28" s="18">
        <f>COLIMA!N28+'VILLA DE ALVAREZ'!N28+TECOMAN!N28+ARMERIA!N28+MANZANILLO!N28+COQUIMATLAN!N28+MINATITLAN!N28+COMALA!N28+IXTLAHUACAN!N28+CUAUHTEMOC!N28</f>
        <v>0</v>
      </c>
      <c r="O28" s="18">
        <f>COLIMA!O28+'VILLA DE ALVAREZ'!O28+TECOMAN!O28+ARMERIA!O28+MANZANILLO!O28+COQUIMATLAN!O28+MINATITLAN!O28+COMALA!O28+IXTLAHUACAN!O28+CUAUHTEMOC!O28</f>
        <v>0</v>
      </c>
      <c r="P28" s="18">
        <f>COLIMA!P28+'VILLA DE ALVAREZ'!P28+TECOMAN!P28+ARMERIA!P28+MANZANILLO!P28+COQUIMATLAN!P28+MINATITLAN!P28+COMALA!P28+IXTLAHUACAN!P28+CUAUHTEMOC!P28</f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f>COLIMA!E29+'VILLA DE ALVAREZ'!E29+TECOMAN!E29+ARMERIA!E29+MANZANILLO!E29+COQUIMATLAN!E29+MINATITLAN!E29+COMALA!E29+IXTLAHUACAN!E29+CUAUHTEMOC!E29</f>
        <v>0</v>
      </c>
      <c r="F29" s="21">
        <f>COLIMA!F29+'VILLA DE ALVAREZ'!F29+TECOMAN!F29+ARMERIA!F29+MANZANILLO!F29+COQUIMATLAN!F29+MINATITLAN!F29+COMALA!F29+IXTLAHUACAN!F29+CUAUHTEMOC!F29</f>
        <v>0</v>
      </c>
      <c r="G29" s="21">
        <f>COLIMA!G29+'VILLA DE ALVAREZ'!G29+TECOMAN!G29+ARMERIA!G29+MANZANILLO!G29+COQUIMATLAN!G29+MINATITLAN!G29+COMALA!G29+IXTLAHUACAN!G29+CUAUHTEMOC!G29</f>
        <v>1</v>
      </c>
      <c r="H29" s="21">
        <f>COLIMA!H29+'VILLA DE ALVAREZ'!H29+TECOMAN!H29+ARMERIA!H29+MANZANILLO!H29+COQUIMATLAN!H29+MINATITLAN!H29+COMALA!H29+IXTLAHUACAN!H29+CUAUHTEMOC!H29</f>
        <v>1</v>
      </c>
      <c r="I29" s="21">
        <f>COLIMA!I29+'VILLA DE ALVAREZ'!I29+TECOMAN!I29+ARMERIA!I29+MANZANILLO!I29+COQUIMATLAN!I29+MINATITLAN!I29+COMALA!I29+IXTLAHUACAN!I29+CUAUHTEMOC!I29</f>
        <v>3</v>
      </c>
      <c r="J29" s="21">
        <f>COLIMA!J29+'VILLA DE ALVAREZ'!J29+TECOMAN!J29+ARMERIA!J29+MANZANILLO!J29+COQUIMATLAN!J29+MINATITLAN!J29+COMALA!J29+IXTLAHUACAN!J29+CUAUHTEMOC!J29</f>
        <v>1</v>
      </c>
      <c r="K29" s="21">
        <f>COLIMA!K29+'VILLA DE ALVAREZ'!K29+TECOMAN!K29+ARMERIA!K29+MANZANILLO!K29+COQUIMATLAN!K29+MINATITLAN!K29+COMALA!K29+IXTLAHUACAN!K29+CUAUHTEMOC!K29</f>
        <v>1</v>
      </c>
      <c r="L29" s="21">
        <f>COLIMA!L29+'VILLA DE ALVAREZ'!L29+TECOMAN!L29+ARMERIA!L29+MANZANILLO!L29+COQUIMATLAN!L29+MINATITLAN!L29+COMALA!L29+IXTLAHUACAN!L29+CUAUHTEMOC!L29</f>
        <v>0</v>
      </c>
      <c r="M29" s="21">
        <f>COLIMA!M29+'VILLA DE ALVAREZ'!M29+TECOMAN!M29+ARMERIA!M29+MANZANILLO!M29+COQUIMATLAN!M29+MINATITLAN!M29+COMALA!M29+IXTLAHUACAN!M29+CUAUHTEMOC!M29</f>
        <v>0</v>
      </c>
      <c r="N29" s="21">
        <f>COLIMA!N29+'VILLA DE ALVAREZ'!N29+TECOMAN!N29+ARMERIA!N29+MANZANILLO!N29+COQUIMATLAN!N29+MINATITLAN!N29+COMALA!N29+IXTLAHUACAN!N29+CUAUHTEMOC!N29</f>
        <v>0</v>
      </c>
      <c r="O29" s="21">
        <f>COLIMA!O29+'VILLA DE ALVAREZ'!O29+TECOMAN!O29+ARMERIA!O29+MANZANILLO!O29+COQUIMATLAN!O29+MINATITLAN!O29+COMALA!O29+IXTLAHUACAN!O29+CUAUHTEMOC!O29</f>
        <v>0</v>
      </c>
      <c r="P29" s="21">
        <f>COLIMA!P29+'VILLA DE ALVAREZ'!P29+TECOMAN!P29+ARMERIA!P29+MANZANILLO!P29+COQUIMATLAN!P29+MINATITLAN!P29+COMALA!P29+IXTLAHUACAN!P29+CUAUHTEMOC!P29</f>
        <v>0</v>
      </c>
      <c r="Q29" s="22">
        <f t="shared" si="4"/>
        <v>7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" si="15">E31+E38</f>
        <v>0</v>
      </c>
      <c r="F30" s="40">
        <f t="shared" ref="F30:M30" si="16">F31+F38</f>
        <v>0</v>
      </c>
      <c r="G30" s="40">
        <f t="shared" si="16"/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" si="17">SUM(E32:E37)</f>
        <v>0</v>
      </c>
      <c r="F31" s="23">
        <f t="shared" ref="F31:M31" si="18">SUM(F32:F37)</f>
        <v>0</v>
      </c>
      <c r="G31" s="23">
        <f t="shared" si="18"/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f>COLIMA!E32+'VILLA DE ALVAREZ'!E32+TECOMAN!E32+ARMERIA!E32+MANZANILLO!E32+COQUIMATLAN!E32+MINATITLAN!E32+COMALA!E32+IXTLAHUACAN!E32+CUAUHTEMOC!E32</f>
        <v>0</v>
      </c>
      <c r="F32" s="18">
        <f>COLIMA!F32+'VILLA DE ALVAREZ'!F32+TECOMAN!F32+ARMERIA!F32+MANZANILLO!F32+COQUIMATLAN!F32+MINATITLAN!F32+COMALA!F32+IXTLAHUACAN!F32+CUAUHTEMOC!F32</f>
        <v>0</v>
      </c>
      <c r="G32" s="18">
        <f>COLIMA!G32+'VILLA DE ALVAREZ'!G32+TECOMAN!G32+ARMERIA!G32+MANZANILLO!G32+COQUIMATLAN!G32+MINATITLAN!G32+COMALA!G32+IXTLAHUACAN!G32+CUAUHTEMOC!G32</f>
        <v>0</v>
      </c>
      <c r="H32" s="18">
        <f>COLIMA!H32+'VILLA DE ALVAREZ'!H32+TECOMAN!H32+ARMERIA!H32+MANZANILLO!H32+COQUIMATLAN!H32+MINATITLAN!H32+COMALA!H32+IXTLAHUACAN!H32+CUAUHTEMOC!H32</f>
        <v>0</v>
      </c>
      <c r="I32" s="18">
        <f>COLIMA!I32+'VILLA DE ALVAREZ'!I32+TECOMAN!I32+ARMERIA!I32+MANZANILLO!I32+COQUIMATLAN!I32+MINATITLAN!I32+COMALA!I32+IXTLAHUACAN!I32+CUAUHTEMOC!I32</f>
        <v>0</v>
      </c>
      <c r="J32" s="18">
        <f>COLIMA!J32+'VILLA DE ALVAREZ'!J32+TECOMAN!J32+ARMERIA!J32+MANZANILLO!J32+COQUIMATLAN!J32+MINATITLAN!J32+COMALA!J32+IXTLAHUACAN!J32+CUAUHTEMOC!J32</f>
        <v>0</v>
      </c>
      <c r="K32" s="18">
        <f>COLIMA!K32+'VILLA DE ALVAREZ'!K32+TECOMAN!K32+ARMERIA!K32+MANZANILLO!K32+COQUIMATLAN!K32+MINATITLAN!K32+COMALA!K32+IXTLAHUACAN!K32+CUAUHTEMOC!K32</f>
        <v>0</v>
      </c>
      <c r="L32" s="18">
        <f>COLIMA!L32+'VILLA DE ALVAREZ'!L32+TECOMAN!L32+ARMERIA!L32+MANZANILLO!L32+COQUIMATLAN!L32+MINATITLAN!L32+COMALA!L32+IXTLAHUACAN!L32+CUAUHTEMOC!L32</f>
        <v>0</v>
      </c>
      <c r="M32" s="18">
        <f>COLIMA!M32+'VILLA DE ALVAREZ'!M32+TECOMAN!M32+ARMERIA!M32+MANZANILLO!M32+COQUIMATLAN!M32+MINATITLAN!M32+COMALA!M32+IXTLAHUACAN!M32+CUAUHTEMOC!M32</f>
        <v>0</v>
      </c>
      <c r="N32" s="18">
        <f>COLIMA!N32+'VILLA DE ALVAREZ'!N32+TECOMAN!N32+ARMERIA!N32+MANZANILLO!N32+COQUIMATLAN!N32+MINATITLAN!N32+COMALA!N32+IXTLAHUACAN!N32+CUAUHTEMOC!N32</f>
        <v>0</v>
      </c>
      <c r="O32" s="18">
        <f>COLIMA!O32+'VILLA DE ALVAREZ'!O32+TECOMAN!O32+ARMERIA!O32+MANZANILLO!O32+COQUIMATLAN!O32+MINATITLAN!O32+COMALA!O32+IXTLAHUACAN!O32+CUAUHTEMOC!O32</f>
        <v>0</v>
      </c>
      <c r="P32" s="18">
        <f>COLIMA!P32+'VILLA DE ALVAREZ'!P32+TECOMAN!P32+ARMERIA!P32+MANZANILLO!P32+COQUIMATLAN!P32+MINATITLAN!P32+COMALA!P32+IXTLAHUACAN!P32+CUAUHTEMOC!P32</f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f>COLIMA!E33+'VILLA DE ALVAREZ'!E33+TECOMAN!E33+ARMERIA!E33+MANZANILLO!E33+COQUIMATLAN!E33+MINATITLAN!E33+COMALA!E33+IXTLAHUACAN!E33+CUAUHTEMOC!E33</f>
        <v>0</v>
      </c>
      <c r="F33" s="18">
        <f>COLIMA!F33+'VILLA DE ALVAREZ'!F33+TECOMAN!F33+ARMERIA!F33+MANZANILLO!F33+COQUIMATLAN!F33+MINATITLAN!F33+COMALA!F33+IXTLAHUACAN!F33+CUAUHTEMOC!F33</f>
        <v>0</v>
      </c>
      <c r="G33" s="18">
        <f>COLIMA!G33+'VILLA DE ALVAREZ'!G33+TECOMAN!G33+ARMERIA!G33+MANZANILLO!G33+COQUIMATLAN!G33+MINATITLAN!G33+COMALA!G33+IXTLAHUACAN!G33+CUAUHTEMOC!G33</f>
        <v>0</v>
      </c>
      <c r="H33" s="18">
        <f>COLIMA!H33+'VILLA DE ALVAREZ'!H33+TECOMAN!H33+ARMERIA!H33+MANZANILLO!H33+COQUIMATLAN!H33+MINATITLAN!H33+COMALA!H33+IXTLAHUACAN!H33+CUAUHTEMOC!H33</f>
        <v>0</v>
      </c>
      <c r="I33" s="18">
        <f>COLIMA!I33+'VILLA DE ALVAREZ'!I33+TECOMAN!I33+ARMERIA!I33+MANZANILLO!I33+COQUIMATLAN!I33+MINATITLAN!I33+COMALA!I33+IXTLAHUACAN!I33+CUAUHTEMOC!I33</f>
        <v>0</v>
      </c>
      <c r="J33" s="18">
        <f>COLIMA!J33+'VILLA DE ALVAREZ'!J33+TECOMAN!J33+ARMERIA!J33+MANZANILLO!J33+COQUIMATLAN!J33+MINATITLAN!J33+COMALA!J33+IXTLAHUACAN!J33+CUAUHTEMOC!J33</f>
        <v>0</v>
      </c>
      <c r="K33" s="18">
        <f>COLIMA!K33+'VILLA DE ALVAREZ'!K33+TECOMAN!K33+ARMERIA!K33+MANZANILLO!K33+COQUIMATLAN!K33+MINATITLAN!K33+COMALA!K33+IXTLAHUACAN!K33+CUAUHTEMOC!K33</f>
        <v>0</v>
      </c>
      <c r="L33" s="18">
        <f>COLIMA!L33+'VILLA DE ALVAREZ'!L33+TECOMAN!L33+ARMERIA!L33+MANZANILLO!L33+COQUIMATLAN!L33+MINATITLAN!L33+COMALA!L33+IXTLAHUACAN!L33+CUAUHTEMOC!L33</f>
        <v>0</v>
      </c>
      <c r="M33" s="18">
        <f>COLIMA!M33+'VILLA DE ALVAREZ'!M33+TECOMAN!M33+ARMERIA!M33+MANZANILLO!M33+COQUIMATLAN!M33+MINATITLAN!M33+COMALA!M33+IXTLAHUACAN!M33+CUAUHTEMOC!M33</f>
        <v>0</v>
      </c>
      <c r="N33" s="18">
        <f>COLIMA!N33+'VILLA DE ALVAREZ'!N33+TECOMAN!N33+ARMERIA!N33+MANZANILLO!N33+COQUIMATLAN!N33+MINATITLAN!N33+COMALA!N33+IXTLAHUACAN!N33+CUAUHTEMOC!N33</f>
        <v>0</v>
      </c>
      <c r="O33" s="18">
        <f>COLIMA!O33+'VILLA DE ALVAREZ'!O33+TECOMAN!O33+ARMERIA!O33+MANZANILLO!O33+COQUIMATLAN!O33+MINATITLAN!O33+COMALA!O33+IXTLAHUACAN!O33+CUAUHTEMOC!O33</f>
        <v>0</v>
      </c>
      <c r="P33" s="18">
        <f>COLIMA!P33+'VILLA DE ALVAREZ'!P33+TECOMAN!P33+ARMERIA!P33+MANZANILLO!P33+COQUIMATLAN!P33+MINATITLAN!P33+COMALA!P33+IXTLAHUACAN!P33+CUAUHTEMOC!P33</f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f>COLIMA!E34+'VILLA DE ALVAREZ'!E34+TECOMAN!E34+ARMERIA!E34+MANZANILLO!E34+COQUIMATLAN!E34+MINATITLAN!E34+COMALA!E34+IXTLAHUACAN!E34+CUAUHTEMOC!E34</f>
        <v>0</v>
      </c>
      <c r="F34" s="18">
        <f>COLIMA!F34+'VILLA DE ALVAREZ'!F34+TECOMAN!F34+ARMERIA!F34+MANZANILLO!F34+COQUIMATLAN!F34+MINATITLAN!F34+COMALA!F34+IXTLAHUACAN!F34+CUAUHTEMOC!F34</f>
        <v>0</v>
      </c>
      <c r="G34" s="18">
        <f>COLIMA!G34+'VILLA DE ALVAREZ'!G34+TECOMAN!G34+ARMERIA!G34+MANZANILLO!G34+COQUIMATLAN!G34+MINATITLAN!G34+COMALA!G34+IXTLAHUACAN!G34+CUAUHTEMOC!G34</f>
        <v>0</v>
      </c>
      <c r="H34" s="18">
        <f>COLIMA!H34+'VILLA DE ALVAREZ'!H34+TECOMAN!H34+ARMERIA!H34+MANZANILLO!H34+COQUIMATLAN!H34+MINATITLAN!H34+COMALA!H34+IXTLAHUACAN!H34+CUAUHTEMOC!H34</f>
        <v>0</v>
      </c>
      <c r="I34" s="18">
        <f>COLIMA!I34+'VILLA DE ALVAREZ'!I34+TECOMAN!I34+ARMERIA!I34+MANZANILLO!I34+COQUIMATLAN!I34+MINATITLAN!I34+COMALA!I34+IXTLAHUACAN!I34+CUAUHTEMOC!I34</f>
        <v>0</v>
      </c>
      <c r="J34" s="18">
        <f>COLIMA!J34+'VILLA DE ALVAREZ'!J34+TECOMAN!J34+ARMERIA!J34+MANZANILLO!J34+COQUIMATLAN!J34+MINATITLAN!J34+COMALA!J34+IXTLAHUACAN!J34+CUAUHTEMOC!J34</f>
        <v>0</v>
      </c>
      <c r="K34" s="18">
        <f>COLIMA!K34+'VILLA DE ALVAREZ'!K34+TECOMAN!K34+ARMERIA!K34+MANZANILLO!K34+COQUIMATLAN!K34+MINATITLAN!K34+COMALA!K34+IXTLAHUACAN!K34+CUAUHTEMOC!K34</f>
        <v>0</v>
      </c>
      <c r="L34" s="18">
        <f>COLIMA!L34+'VILLA DE ALVAREZ'!L34+TECOMAN!L34+ARMERIA!L34+MANZANILLO!L34+COQUIMATLAN!L34+MINATITLAN!L34+COMALA!L34+IXTLAHUACAN!L34+CUAUHTEMOC!L34</f>
        <v>0</v>
      </c>
      <c r="M34" s="18">
        <f>COLIMA!M34+'VILLA DE ALVAREZ'!M34+TECOMAN!M34+ARMERIA!M34+MANZANILLO!M34+COQUIMATLAN!M34+MINATITLAN!M34+COMALA!M34+IXTLAHUACAN!M34+CUAUHTEMOC!M34</f>
        <v>0</v>
      </c>
      <c r="N34" s="18">
        <f>COLIMA!N34+'VILLA DE ALVAREZ'!N34+TECOMAN!N34+ARMERIA!N34+MANZANILLO!N34+COQUIMATLAN!N34+MINATITLAN!N34+COMALA!N34+IXTLAHUACAN!N34+CUAUHTEMOC!N34</f>
        <v>0</v>
      </c>
      <c r="O34" s="18">
        <f>COLIMA!O34+'VILLA DE ALVAREZ'!O34+TECOMAN!O34+ARMERIA!O34+MANZANILLO!O34+COQUIMATLAN!O34+MINATITLAN!O34+COMALA!O34+IXTLAHUACAN!O34+CUAUHTEMOC!O34</f>
        <v>0</v>
      </c>
      <c r="P34" s="18">
        <f>COLIMA!P34+'VILLA DE ALVAREZ'!P34+TECOMAN!P34+ARMERIA!P34+MANZANILLO!P34+COQUIMATLAN!P34+MINATITLAN!P34+COMALA!P34+IXTLAHUACAN!P34+CUAUHTEMOC!P34</f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f>COLIMA!E35+'VILLA DE ALVAREZ'!E35+TECOMAN!E35+ARMERIA!E35+MANZANILLO!E35+COQUIMATLAN!E35+MINATITLAN!E35+COMALA!E35+IXTLAHUACAN!E35+CUAUHTEMOC!E35</f>
        <v>0</v>
      </c>
      <c r="F35" s="18">
        <f>COLIMA!F35+'VILLA DE ALVAREZ'!F35+TECOMAN!F35+ARMERIA!F35+MANZANILLO!F35+COQUIMATLAN!F35+MINATITLAN!F35+COMALA!F35+IXTLAHUACAN!F35+CUAUHTEMOC!F35</f>
        <v>0</v>
      </c>
      <c r="G35" s="18">
        <f>COLIMA!G35+'VILLA DE ALVAREZ'!G35+TECOMAN!G35+ARMERIA!G35+MANZANILLO!G35+COQUIMATLAN!G35+MINATITLAN!G35+COMALA!G35+IXTLAHUACAN!G35+CUAUHTEMOC!G35</f>
        <v>0</v>
      </c>
      <c r="H35" s="18">
        <f>COLIMA!H35+'VILLA DE ALVAREZ'!H35+TECOMAN!H35+ARMERIA!H35+MANZANILLO!H35+COQUIMATLAN!H35+MINATITLAN!H35+COMALA!H35+IXTLAHUACAN!H35+CUAUHTEMOC!H35</f>
        <v>0</v>
      </c>
      <c r="I35" s="18">
        <f>COLIMA!I35+'VILLA DE ALVAREZ'!I35+TECOMAN!I35+ARMERIA!I35+MANZANILLO!I35+COQUIMATLAN!I35+MINATITLAN!I35+COMALA!I35+IXTLAHUACAN!I35+CUAUHTEMOC!I35</f>
        <v>0</v>
      </c>
      <c r="J35" s="18">
        <f>COLIMA!J35+'VILLA DE ALVAREZ'!J35+TECOMAN!J35+ARMERIA!J35+MANZANILLO!J35+COQUIMATLAN!J35+MINATITLAN!J35+COMALA!J35+IXTLAHUACAN!J35+CUAUHTEMOC!J35</f>
        <v>0</v>
      </c>
      <c r="K35" s="18">
        <f>COLIMA!K35+'VILLA DE ALVAREZ'!K35+TECOMAN!K35+ARMERIA!K35+MANZANILLO!K35+COQUIMATLAN!K35+MINATITLAN!K35+COMALA!K35+IXTLAHUACAN!K35+CUAUHTEMOC!K35</f>
        <v>0</v>
      </c>
      <c r="L35" s="18">
        <f>COLIMA!L35+'VILLA DE ALVAREZ'!L35+TECOMAN!L35+ARMERIA!L35+MANZANILLO!L35+COQUIMATLAN!L35+MINATITLAN!L35+COMALA!L35+IXTLAHUACAN!L35+CUAUHTEMOC!L35</f>
        <v>0</v>
      </c>
      <c r="M35" s="18">
        <f>COLIMA!M35+'VILLA DE ALVAREZ'!M35+TECOMAN!M35+ARMERIA!M35+MANZANILLO!M35+COQUIMATLAN!M35+MINATITLAN!M35+COMALA!M35+IXTLAHUACAN!M35+CUAUHTEMOC!M35</f>
        <v>0</v>
      </c>
      <c r="N35" s="18">
        <f>COLIMA!N35+'VILLA DE ALVAREZ'!N35+TECOMAN!N35+ARMERIA!N35+MANZANILLO!N35+COQUIMATLAN!N35+MINATITLAN!N35+COMALA!N35+IXTLAHUACAN!N35+CUAUHTEMOC!N35</f>
        <v>0</v>
      </c>
      <c r="O35" s="18">
        <f>COLIMA!O35+'VILLA DE ALVAREZ'!O35+TECOMAN!O35+ARMERIA!O35+MANZANILLO!O35+COQUIMATLAN!O35+MINATITLAN!O35+COMALA!O35+IXTLAHUACAN!O35+CUAUHTEMOC!O35</f>
        <v>0</v>
      </c>
      <c r="P35" s="18">
        <f>COLIMA!P35+'VILLA DE ALVAREZ'!P35+TECOMAN!P35+ARMERIA!P35+MANZANILLO!P35+COQUIMATLAN!P35+MINATITLAN!P35+COMALA!P35+IXTLAHUACAN!P35+CUAUHTEMOC!P35</f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f>COLIMA!E36+'VILLA DE ALVAREZ'!E36+TECOMAN!E36+ARMERIA!E36+MANZANILLO!E36+COQUIMATLAN!E36+MINATITLAN!E36+COMALA!E36+IXTLAHUACAN!E36+CUAUHTEMOC!E36</f>
        <v>0</v>
      </c>
      <c r="F36" s="18">
        <f>COLIMA!F36+'VILLA DE ALVAREZ'!F36+TECOMAN!F36+ARMERIA!F36+MANZANILLO!F36+COQUIMATLAN!F36+MINATITLAN!F36+COMALA!F36+IXTLAHUACAN!F36+CUAUHTEMOC!F36</f>
        <v>0</v>
      </c>
      <c r="G36" s="18">
        <f>COLIMA!G36+'VILLA DE ALVAREZ'!G36+TECOMAN!G36+ARMERIA!G36+MANZANILLO!G36+COQUIMATLAN!G36+MINATITLAN!G36+COMALA!G36+IXTLAHUACAN!G36+CUAUHTEMOC!G36</f>
        <v>0</v>
      </c>
      <c r="H36" s="18">
        <f>COLIMA!H36+'VILLA DE ALVAREZ'!H36+TECOMAN!H36+ARMERIA!H36+MANZANILLO!H36+COQUIMATLAN!H36+MINATITLAN!H36+COMALA!H36+IXTLAHUACAN!H36+CUAUHTEMOC!H36</f>
        <v>0</v>
      </c>
      <c r="I36" s="18">
        <f>COLIMA!I36+'VILLA DE ALVAREZ'!I36+TECOMAN!I36+ARMERIA!I36+MANZANILLO!I36+COQUIMATLAN!I36+MINATITLAN!I36+COMALA!I36+IXTLAHUACAN!I36+CUAUHTEMOC!I36</f>
        <v>0</v>
      </c>
      <c r="J36" s="18">
        <f>COLIMA!J36+'VILLA DE ALVAREZ'!J36+TECOMAN!J36+ARMERIA!J36+MANZANILLO!J36+COQUIMATLAN!J36+MINATITLAN!J36+COMALA!J36+IXTLAHUACAN!J36+CUAUHTEMOC!J36</f>
        <v>0</v>
      </c>
      <c r="K36" s="18">
        <f>COLIMA!K36+'VILLA DE ALVAREZ'!K36+TECOMAN!K36+ARMERIA!K36+MANZANILLO!K36+COQUIMATLAN!K36+MINATITLAN!K36+COMALA!K36+IXTLAHUACAN!K36+CUAUHTEMOC!K36</f>
        <v>0</v>
      </c>
      <c r="L36" s="18">
        <f>COLIMA!L36+'VILLA DE ALVAREZ'!L36+TECOMAN!L36+ARMERIA!L36+MANZANILLO!L36+COQUIMATLAN!L36+MINATITLAN!L36+COMALA!L36+IXTLAHUACAN!L36+CUAUHTEMOC!L36</f>
        <v>0</v>
      </c>
      <c r="M36" s="18">
        <f>COLIMA!M36+'VILLA DE ALVAREZ'!M36+TECOMAN!M36+ARMERIA!M36+MANZANILLO!M36+COQUIMATLAN!M36+MINATITLAN!M36+COMALA!M36+IXTLAHUACAN!M36+CUAUHTEMOC!M36</f>
        <v>0</v>
      </c>
      <c r="N36" s="18">
        <f>COLIMA!N36+'VILLA DE ALVAREZ'!N36+TECOMAN!N36+ARMERIA!N36+MANZANILLO!N36+COQUIMATLAN!N36+MINATITLAN!N36+COMALA!N36+IXTLAHUACAN!N36+CUAUHTEMOC!N36</f>
        <v>0</v>
      </c>
      <c r="O36" s="18">
        <f>COLIMA!O36+'VILLA DE ALVAREZ'!O36+TECOMAN!O36+ARMERIA!O36+MANZANILLO!O36+COQUIMATLAN!O36+MINATITLAN!O36+COMALA!O36+IXTLAHUACAN!O36+CUAUHTEMOC!O36</f>
        <v>0</v>
      </c>
      <c r="P36" s="18">
        <f>COLIMA!P36+'VILLA DE ALVAREZ'!P36+TECOMAN!P36+ARMERIA!P36+MANZANILLO!P36+COQUIMATLAN!P36+MINATITLAN!P36+COMALA!P36+IXTLAHUACAN!P36+CUAUHTEMOC!P36</f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f>COLIMA!E37+'VILLA DE ALVAREZ'!E37+TECOMAN!E37+ARMERIA!E37+MANZANILLO!E37+COQUIMATLAN!E37+MINATITLAN!E37+COMALA!E37+IXTLAHUACAN!E37+CUAUHTEMOC!E37</f>
        <v>0</v>
      </c>
      <c r="F37" s="18">
        <f>COLIMA!F37+'VILLA DE ALVAREZ'!F37+TECOMAN!F37+ARMERIA!F37+MANZANILLO!F37+COQUIMATLAN!F37+MINATITLAN!F37+COMALA!F37+IXTLAHUACAN!F37+CUAUHTEMOC!F37</f>
        <v>0</v>
      </c>
      <c r="G37" s="18">
        <f>COLIMA!G37+'VILLA DE ALVAREZ'!G37+TECOMAN!G37+ARMERIA!G37+MANZANILLO!G37+COQUIMATLAN!G37+MINATITLAN!G37+COMALA!G37+IXTLAHUACAN!G37+CUAUHTEMOC!G37</f>
        <v>0</v>
      </c>
      <c r="H37" s="18">
        <f>COLIMA!H37+'VILLA DE ALVAREZ'!H37+TECOMAN!H37+ARMERIA!H37+MANZANILLO!H37+COQUIMATLAN!H37+MINATITLAN!H37+COMALA!H37+IXTLAHUACAN!H37+CUAUHTEMOC!H37</f>
        <v>0</v>
      </c>
      <c r="I37" s="18">
        <f>COLIMA!I37+'VILLA DE ALVAREZ'!I37+TECOMAN!I37+ARMERIA!I37+MANZANILLO!I37+COQUIMATLAN!I37+MINATITLAN!I37+COMALA!I37+IXTLAHUACAN!I37+CUAUHTEMOC!I37</f>
        <v>0</v>
      </c>
      <c r="J37" s="18">
        <f>COLIMA!J37+'VILLA DE ALVAREZ'!J37+TECOMAN!J37+ARMERIA!J37+MANZANILLO!J37+COQUIMATLAN!J37+MINATITLAN!J37+COMALA!J37+IXTLAHUACAN!J37+CUAUHTEMOC!J37</f>
        <v>0</v>
      </c>
      <c r="K37" s="18">
        <f>COLIMA!K37+'VILLA DE ALVAREZ'!K37+TECOMAN!K37+ARMERIA!K37+MANZANILLO!K37+COQUIMATLAN!K37+MINATITLAN!K37+COMALA!K37+IXTLAHUACAN!K37+CUAUHTEMOC!K37</f>
        <v>0</v>
      </c>
      <c r="L37" s="18">
        <f>COLIMA!L37+'VILLA DE ALVAREZ'!L37+TECOMAN!L37+ARMERIA!L37+MANZANILLO!L37+COQUIMATLAN!L37+MINATITLAN!L37+COMALA!L37+IXTLAHUACAN!L37+CUAUHTEMOC!L37</f>
        <v>0</v>
      </c>
      <c r="M37" s="18">
        <f>COLIMA!M37+'VILLA DE ALVAREZ'!M37+TECOMAN!M37+ARMERIA!M37+MANZANILLO!M37+COQUIMATLAN!M37+MINATITLAN!M37+COMALA!M37+IXTLAHUACAN!M37+CUAUHTEMOC!M37</f>
        <v>0</v>
      </c>
      <c r="N37" s="18">
        <f>COLIMA!N37+'VILLA DE ALVAREZ'!N37+TECOMAN!N37+ARMERIA!N37+MANZANILLO!N37+COQUIMATLAN!N37+MINATITLAN!N37+COMALA!N37+IXTLAHUACAN!N37+CUAUHTEMOC!N37</f>
        <v>0</v>
      </c>
      <c r="O37" s="18">
        <f>COLIMA!O37+'VILLA DE ALVAREZ'!O37+TECOMAN!O37+ARMERIA!O37+MANZANILLO!O37+COQUIMATLAN!O37+MINATITLAN!O37+COMALA!O37+IXTLAHUACAN!O37+CUAUHTEMOC!O37</f>
        <v>0</v>
      </c>
      <c r="P37" s="18">
        <f>COLIMA!P37+'VILLA DE ALVAREZ'!P37+TECOMAN!P37+ARMERIA!P37+MANZANILLO!P37+COQUIMATLAN!P37+MINATITLAN!P37+COMALA!P37+IXTLAHUACAN!P37+CUAUHTEMOC!P37</f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" si="19">SUM(E39:E44)</f>
        <v>0</v>
      </c>
      <c r="F38" s="23">
        <f t="shared" ref="F38:M38" si="20">SUM(F39:F44)</f>
        <v>0</v>
      </c>
      <c r="G38" s="23">
        <f t="shared" si="20"/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f>COLIMA!E39+'VILLA DE ALVAREZ'!E39+TECOMAN!E39+ARMERIA!E39+MANZANILLO!E39+COQUIMATLAN!E39+MINATITLAN!E39+COMALA!E39+IXTLAHUACAN!E39+CUAUHTEMOC!E39</f>
        <v>0</v>
      </c>
      <c r="F39" s="18">
        <f>COLIMA!F39+'VILLA DE ALVAREZ'!F39+TECOMAN!F39+ARMERIA!F39+MANZANILLO!F39+COQUIMATLAN!F39+MINATITLAN!F39+COMALA!F39+IXTLAHUACAN!F39+CUAUHTEMOC!F39</f>
        <v>0</v>
      </c>
      <c r="G39" s="18">
        <f>COLIMA!G39+'VILLA DE ALVAREZ'!G39+TECOMAN!G39+ARMERIA!G39+MANZANILLO!G39+COQUIMATLAN!G39+MINATITLAN!G39+COMALA!G39+IXTLAHUACAN!G39+CUAUHTEMOC!G39</f>
        <v>0</v>
      </c>
      <c r="H39" s="18">
        <f>COLIMA!H39+'VILLA DE ALVAREZ'!H39+TECOMAN!H39+ARMERIA!H39+MANZANILLO!H39+COQUIMATLAN!H39+MINATITLAN!H39+COMALA!H39+IXTLAHUACAN!H39+CUAUHTEMOC!H39</f>
        <v>0</v>
      </c>
      <c r="I39" s="18">
        <f>COLIMA!I39+'VILLA DE ALVAREZ'!I39+TECOMAN!I39+ARMERIA!I39+MANZANILLO!I39+COQUIMATLAN!I39+MINATITLAN!I39+COMALA!I39+IXTLAHUACAN!I39+CUAUHTEMOC!I39</f>
        <v>0</v>
      </c>
      <c r="J39" s="18">
        <f>COLIMA!J39+'VILLA DE ALVAREZ'!J39+TECOMAN!J39+ARMERIA!J39+MANZANILLO!J39+COQUIMATLAN!J39+MINATITLAN!J39+COMALA!J39+IXTLAHUACAN!J39+CUAUHTEMOC!J39</f>
        <v>0</v>
      </c>
      <c r="K39" s="18">
        <f>COLIMA!K39+'VILLA DE ALVAREZ'!K39+TECOMAN!K39+ARMERIA!K39+MANZANILLO!K39+COQUIMATLAN!K39+MINATITLAN!K39+COMALA!K39+IXTLAHUACAN!K39+CUAUHTEMOC!K39</f>
        <v>0</v>
      </c>
      <c r="L39" s="18">
        <f>COLIMA!L39+'VILLA DE ALVAREZ'!L39+TECOMAN!L39+ARMERIA!L39+MANZANILLO!L39+COQUIMATLAN!L39+MINATITLAN!L39+COMALA!L39+IXTLAHUACAN!L39+CUAUHTEMOC!L39</f>
        <v>0</v>
      </c>
      <c r="M39" s="18">
        <f>COLIMA!M39+'VILLA DE ALVAREZ'!M39+TECOMAN!M39+ARMERIA!M39+MANZANILLO!M39+COQUIMATLAN!M39+MINATITLAN!M39+COMALA!M39+IXTLAHUACAN!M39+CUAUHTEMOC!M39</f>
        <v>0</v>
      </c>
      <c r="N39" s="18">
        <f>COLIMA!N39+'VILLA DE ALVAREZ'!N39+TECOMAN!N39+ARMERIA!N39+MANZANILLO!N39+COQUIMATLAN!N39+MINATITLAN!N39+COMALA!N39+IXTLAHUACAN!N39+CUAUHTEMOC!N39</f>
        <v>0</v>
      </c>
      <c r="O39" s="18">
        <f>COLIMA!O39+'VILLA DE ALVAREZ'!O39+TECOMAN!O39+ARMERIA!O39+MANZANILLO!O39+COQUIMATLAN!O39+MINATITLAN!O39+COMALA!O39+IXTLAHUACAN!O39+CUAUHTEMOC!O39</f>
        <v>0</v>
      </c>
      <c r="P39" s="18">
        <f>COLIMA!P39+'VILLA DE ALVAREZ'!P39+TECOMAN!P39+ARMERIA!P39+MANZANILLO!P39+COQUIMATLAN!P39+MINATITLAN!P39+COMALA!P39+IXTLAHUACAN!P39+CUAUHTEMOC!P39</f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f>COLIMA!E40+'VILLA DE ALVAREZ'!E40+TECOMAN!E40+ARMERIA!E40+MANZANILLO!E40+COQUIMATLAN!E40+MINATITLAN!E40+COMALA!E40+IXTLAHUACAN!E40+CUAUHTEMOC!E40</f>
        <v>0</v>
      </c>
      <c r="F40" s="18">
        <f>COLIMA!F40+'VILLA DE ALVAREZ'!F40+TECOMAN!F40+ARMERIA!F40+MANZANILLO!F40+COQUIMATLAN!F40+MINATITLAN!F40+COMALA!F40+IXTLAHUACAN!F40+CUAUHTEMOC!F40</f>
        <v>0</v>
      </c>
      <c r="G40" s="18">
        <f>COLIMA!G40+'VILLA DE ALVAREZ'!G40+TECOMAN!G40+ARMERIA!G40+MANZANILLO!G40+COQUIMATLAN!G40+MINATITLAN!G40+COMALA!G40+IXTLAHUACAN!G40+CUAUHTEMOC!G40</f>
        <v>0</v>
      </c>
      <c r="H40" s="18">
        <f>COLIMA!H40+'VILLA DE ALVAREZ'!H40+TECOMAN!H40+ARMERIA!H40+MANZANILLO!H40+COQUIMATLAN!H40+MINATITLAN!H40+COMALA!H40+IXTLAHUACAN!H40+CUAUHTEMOC!H40</f>
        <v>0</v>
      </c>
      <c r="I40" s="18">
        <f>COLIMA!I40+'VILLA DE ALVAREZ'!I40+TECOMAN!I40+ARMERIA!I40+MANZANILLO!I40+COQUIMATLAN!I40+MINATITLAN!I40+COMALA!I40+IXTLAHUACAN!I40+CUAUHTEMOC!I40</f>
        <v>0</v>
      </c>
      <c r="J40" s="18">
        <f>COLIMA!J40+'VILLA DE ALVAREZ'!J40+TECOMAN!J40+ARMERIA!J40+MANZANILLO!J40+COQUIMATLAN!J40+MINATITLAN!J40+COMALA!J40+IXTLAHUACAN!J40+CUAUHTEMOC!J40</f>
        <v>0</v>
      </c>
      <c r="K40" s="18">
        <f>COLIMA!K40+'VILLA DE ALVAREZ'!K40+TECOMAN!K40+ARMERIA!K40+MANZANILLO!K40+COQUIMATLAN!K40+MINATITLAN!K40+COMALA!K40+IXTLAHUACAN!K40+CUAUHTEMOC!K40</f>
        <v>0</v>
      </c>
      <c r="L40" s="18">
        <f>COLIMA!L40+'VILLA DE ALVAREZ'!L40+TECOMAN!L40+ARMERIA!L40+MANZANILLO!L40+COQUIMATLAN!L40+MINATITLAN!L40+COMALA!L40+IXTLAHUACAN!L40+CUAUHTEMOC!L40</f>
        <v>0</v>
      </c>
      <c r="M40" s="18">
        <f>COLIMA!M40+'VILLA DE ALVAREZ'!M40+TECOMAN!M40+ARMERIA!M40+MANZANILLO!M40+COQUIMATLAN!M40+MINATITLAN!M40+COMALA!M40+IXTLAHUACAN!M40+CUAUHTEMOC!M40</f>
        <v>0</v>
      </c>
      <c r="N40" s="18">
        <f>COLIMA!N40+'VILLA DE ALVAREZ'!N40+TECOMAN!N40+ARMERIA!N40+MANZANILLO!N40+COQUIMATLAN!N40+MINATITLAN!N40+COMALA!N40+IXTLAHUACAN!N40+CUAUHTEMOC!N40</f>
        <v>0</v>
      </c>
      <c r="O40" s="18">
        <f>COLIMA!O40+'VILLA DE ALVAREZ'!O40+TECOMAN!O40+ARMERIA!O40+MANZANILLO!O40+COQUIMATLAN!O40+MINATITLAN!O40+COMALA!O40+IXTLAHUACAN!O40+CUAUHTEMOC!O40</f>
        <v>0</v>
      </c>
      <c r="P40" s="18">
        <f>COLIMA!P40+'VILLA DE ALVAREZ'!P40+TECOMAN!P40+ARMERIA!P40+MANZANILLO!P40+COQUIMATLAN!P40+MINATITLAN!P40+COMALA!P40+IXTLAHUACAN!P40+CUAUHTEMOC!P40</f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f>COLIMA!E41+'VILLA DE ALVAREZ'!E41+TECOMAN!E41+ARMERIA!E41+MANZANILLO!E41+COQUIMATLAN!E41+MINATITLAN!E41+COMALA!E41+IXTLAHUACAN!E41+CUAUHTEMOC!E41</f>
        <v>0</v>
      </c>
      <c r="F41" s="18">
        <f>COLIMA!F41+'VILLA DE ALVAREZ'!F41+TECOMAN!F41+ARMERIA!F41+MANZANILLO!F41+COQUIMATLAN!F41+MINATITLAN!F41+COMALA!F41+IXTLAHUACAN!F41+CUAUHTEMOC!F41</f>
        <v>0</v>
      </c>
      <c r="G41" s="18">
        <f>COLIMA!G41+'VILLA DE ALVAREZ'!G41+TECOMAN!G41+ARMERIA!G41+MANZANILLO!G41+COQUIMATLAN!G41+MINATITLAN!G41+COMALA!G41+IXTLAHUACAN!G41+CUAUHTEMOC!G41</f>
        <v>0</v>
      </c>
      <c r="H41" s="18">
        <f>COLIMA!H41+'VILLA DE ALVAREZ'!H41+TECOMAN!H41+ARMERIA!H41+MANZANILLO!H41+COQUIMATLAN!H41+MINATITLAN!H41+COMALA!H41+IXTLAHUACAN!H41+CUAUHTEMOC!H41</f>
        <v>0</v>
      </c>
      <c r="I41" s="18">
        <f>COLIMA!I41+'VILLA DE ALVAREZ'!I41+TECOMAN!I41+ARMERIA!I41+MANZANILLO!I41+COQUIMATLAN!I41+MINATITLAN!I41+COMALA!I41+IXTLAHUACAN!I41+CUAUHTEMOC!I41</f>
        <v>0</v>
      </c>
      <c r="J41" s="18">
        <f>COLIMA!J41+'VILLA DE ALVAREZ'!J41+TECOMAN!J41+ARMERIA!J41+MANZANILLO!J41+COQUIMATLAN!J41+MINATITLAN!J41+COMALA!J41+IXTLAHUACAN!J41+CUAUHTEMOC!J41</f>
        <v>0</v>
      </c>
      <c r="K41" s="18">
        <f>COLIMA!K41+'VILLA DE ALVAREZ'!K41+TECOMAN!K41+ARMERIA!K41+MANZANILLO!K41+COQUIMATLAN!K41+MINATITLAN!K41+COMALA!K41+IXTLAHUACAN!K41+CUAUHTEMOC!K41</f>
        <v>0</v>
      </c>
      <c r="L41" s="18">
        <f>COLIMA!L41+'VILLA DE ALVAREZ'!L41+TECOMAN!L41+ARMERIA!L41+MANZANILLO!L41+COQUIMATLAN!L41+MINATITLAN!L41+COMALA!L41+IXTLAHUACAN!L41+CUAUHTEMOC!L41</f>
        <v>0</v>
      </c>
      <c r="M41" s="18">
        <f>COLIMA!M41+'VILLA DE ALVAREZ'!M41+TECOMAN!M41+ARMERIA!M41+MANZANILLO!M41+COQUIMATLAN!M41+MINATITLAN!M41+COMALA!M41+IXTLAHUACAN!M41+CUAUHTEMOC!M41</f>
        <v>0</v>
      </c>
      <c r="N41" s="18">
        <f>COLIMA!N41+'VILLA DE ALVAREZ'!N41+TECOMAN!N41+ARMERIA!N41+MANZANILLO!N41+COQUIMATLAN!N41+MINATITLAN!N41+COMALA!N41+IXTLAHUACAN!N41+CUAUHTEMOC!N41</f>
        <v>0</v>
      </c>
      <c r="O41" s="18">
        <f>COLIMA!O41+'VILLA DE ALVAREZ'!O41+TECOMAN!O41+ARMERIA!O41+MANZANILLO!O41+COQUIMATLAN!O41+MINATITLAN!O41+COMALA!O41+IXTLAHUACAN!O41+CUAUHTEMOC!O41</f>
        <v>0</v>
      </c>
      <c r="P41" s="18">
        <f>COLIMA!P41+'VILLA DE ALVAREZ'!P41+TECOMAN!P41+ARMERIA!P41+MANZANILLO!P41+COQUIMATLAN!P41+MINATITLAN!P41+COMALA!P41+IXTLAHUACAN!P41+CUAUHTEMOC!P41</f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f>COLIMA!E42+'VILLA DE ALVAREZ'!E42+TECOMAN!E42+ARMERIA!E42+MANZANILLO!E42+COQUIMATLAN!E42+MINATITLAN!E42+COMALA!E42+IXTLAHUACAN!E42+CUAUHTEMOC!E42</f>
        <v>0</v>
      </c>
      <c r="F42" s="18">
        <f>COLIMA!F42+'VILLA DE ALVAREZ'!F42+TECOMAN!F42+ARMERIA!F42+MANZANILLO!F42+COQUIMATLAN!F42+MINATITLAN!F42+COMALA!F42+IXTLAHUACAN!F42+CUAUHTEMOC!F42</f>
        <v>0</v>
      </c>
      <c r="G42" s="18">
        <f>COLIMA!G42+'VILLA DE ALVAREZ'!G42+TECOMAN!G42+ARMERIA!G42+MANZANILLO!G42+COQUIMATLAN!G42+MINATITLAN!G42+COMALA!G42+IXTLAHUACAN!G42+CUAUHTEMOC!G42</f>
        <v>0</v>
      </c>
      <c r="H42" s="18">
        <f>COLIMA!H42+'VILLA DE ALVAREZ'!H42+TECOMAN!H42+ARMERIA!H42+MANZANILLO!H42+COQUIMATLAN!H42+MINATITLAN!H42+COMALA!H42+IXTLAHUACAN!H42+CUAUHTEMOC!H42</f>
        <v>0</v>
      </c>
      <c r="I42" s="18">
        <f>COLIMA!I42+'VILLA DE ALVAREZ'!I42+TECOMAN!I42+ARMERIA!I42+MANZANILLO!I42+COQUIMATLAN!I42+MINATITLAN!I42+COMALA!I42+IXTLAHUACAN!I42+CUAUHTEMOC!I42</f>
        <v>0</v>
      </c>
      <c r="J42" s="18">
        <f>COLIMA!J42+'VILLA DE ALVAREZ'!J42+TECOMAN!J42+ARMERIA!J42+MANZANILLO!J42+COQUIMATLAN!J42+MINATITLAN!J42+COMALA!J42+IXTLAHUACAN!J42+CUAUHTEMOC!J42</f>
        <v>0</v>
      </c>
      <c r="K42" s="18">
        <f>COLIMA!K42+'VILLA DE ALVAREZ'!K42+TECOMAN!K42+ARMERIA!K42+MANZANILLO!K42+COQUIMATLAN!K42+MINATITLAN!K42+COMALA!K42+IXTLAHUACAN!K42+CUAUHTEMOC!K42</f>
        <v>0</v>
      </c>
      <c r="L42" s="18">
        <f>COLIMA!L42+'VILLA DE ALVAREZ'!L42+TECOMAN!L42+ARMERIA!L42+MANZANILLO!L42+COQUIMATLAN!L42+MINATITLAN!L42+COMALA!L42+IXTLAHUACAN!L42+CUAUHTEMOC!L42</f>
        <v>0</v>
      </c>
      <c r="M42" s="18">
        <f>COLIMA!M42+'VILLA DE ALVAREZ'!M42+TECOMAN!M42+ARMERIA!M42+MANZANILLO!M42+COQUIMATLAN!M42+MINATITLAN!M42+COMALA!M42+IXTLAHUACAN!M42+CUAUHTEMOC!M42</f>
        <v>0</v>
      </c>
      <c r="N42" s="18">
        <f>COLIMA!N42+'VILLA DE ALVAREZ'!N42+TECOMAN!N42+ARMERIA!N42+MANZANILLO!N42+COQUIMATLAN!N42+MINATITLAN!N42+COMALA!N42+IXTLAHUACAN!N42+CUAUHTEMOC!N42</f>
        <v>0</v>
      </c>
      <c r="O42" s="18">
        <f>COLIMA!O42+'VILLA DE ALVAREZ'!O42+TECOMAN!O42+ARMERIA!O42+MANZANILLO!O42+COQUIMATLAN!O42+MINATITLAN!O42+COMALA!O42+IXTLAHUACAN!O42+CUAUHTEMOC!O42</f>
        <v>0</v>
      </c>
      <c r="P42" s="18">
        <f>COLIMA!P42+'VILLA DE ALVAREZ'!P42+TECOMAN!P42+ARMERIA!P42+MANZANILLO!P42+COQUIMATLAN!P42+MINATITLAN!P42+COMALA!P42+IXTLAHUACAN!P42+CUAUHTEMOC!P42</f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f>COLIMA!E43+'VILLA DE ALVAREZ'!E43+TECOMAN!E43+ARMERIA!E43+MANZANILLO!E43+COQUIMATLAN!E43+MINATITLAN!E43+COMALA!E43+IXTLAHUACAN!E43+CUAUHTEMOC!E43</f>
        <v>0</v>
      </c>
      <c r="F43" s="18">
        <f>COLIMA!F43+'VILLA DE ALVAREZ'!F43+TECOMAN!F43+ARMERIA!F43+MANZANILLO!F43+COQUIMATLAN!F43+MINATITLAN!F43+COMALA!F43+IXTLAHUACAN!F43+CUAUHTEMOC!F43</f>
        <v>0</v>
      </c>
      <c r="G43" s="18">
        <f>COLIMA!G43+'VILLA DE ALVAREZ'!G43+TECOMAN!G43+ARMERIA!G43+MANZANILLO!G43+COQUIMATLAN!G43+MINATITLAN!G43+COMALA!G43+IXTLAHUACAN!G43+CUAUHTEMOC!G43</f>
        <v>0</v>
      </c>
      <c r="H43" s="18">
        <f>COLIMA!H43+'VILLA DE ALVAREZ'!H43+TECOMAN!H43+ARMERIA!H43+MANZANILLO!H43+COQUIMATLAN!H43+MINATITLAN!H43+COMALA!H43+IXTLAHUACAN!H43+CUAUHTEMOC!H43</f>
        <v>0</v>
      </c>
      <c r="I43" s="18">
        <f>COLIMA!I43+'VILLA DE ALVAREZ'!I43+TECOMAN!I43+ARMERIA!I43+MANZANILLO!I43+COQUIMATLAN!I43+MINATITLAN!I43+COMALA!I43+IXTLAHUACAN!I43+CUAUHTEMOC!I43</f>
        <v>0</v>
      </c>
      <c r="J43" s="18">
        <f>COLIMA!J43+'VILLA DE ALVAREZ'!J43+TECOMAN!J43+ARMERIA!J43+MANZANILLO!J43+COQUIMATLAN!J43+MINATITLAN!J43+COMALA!J43+IXTLAHUACAN!J43+CUAUHTEMOC!J43</f>
        <v>0</v>
      </c>
      <c r="K43" s="18">
        <f>COLIMA!K43+'VILLA DE ALVAREZ'!K43+TECOMAN!K43+ARMERIA!K43+MANZANILLO!K43+COQUIMATLAN!K43+MINATITLAN!K43+COMALA!K43+IXTLAHUACAN!K43+CUAUHTEMOC!K43</f>
        <v>0</v>
      </c>
      <c r="L43" s="18">
        <f>COLIMA!L43+'VILLA DE ALVAREZ'!L43+TECOMAN!L43+ARMERIA!L43+MANZANILLO!L43+COQUIMATLAN!L43+MINATITLAN!L43+COMALA!L43+IXTLAHUACAN!L43+CUAUHTEMOC!L43</f>
        <v>0</v>
      </c>
      <c r="M43" s="18">
        <f>COLIMA!M43+'VILLA DE ALVAREZ'!M43+TECOMAN!M43+ARMERIA!M43+MANZANILLO!M43+COQUIMATLAN!M43+MINATITLAN!M43+COMALA!M43+IXTLAHUACAN!M43+CUAUHTEMOC!M43</f>
        <v>0</v>
      </c>
      <c r="N43" s="18">
        <f>COLIMA!N43+'VILLA DE ALVAREZ'!N43+TECOMAN!N43+ARMERIA!N43+MANZANILLO!N43+COQUIMATLAN!N43+MINATITLAN!N43+COMALA!N43+IXTLAHUACAN!N43+CUAUHTEMOC!N43</f>
        <v>0</v>
      </c>
      <c r="O43" s="18">
        <f>COLIMA!O43+'VILLA DE ALVAREZ'!O43+TECOMAN!O43+ARMERIA!O43+MANZANILLO!O43+COQUIMATLAN!O43+MINATITLAN!O43+COMALA!O43+IXTLAHUACAN!O43+CUAUHTEMOC!O43</f>
        <v>0</v>
      </c>
      <c r="P43" s="18">
        <f>COLIMA!P43+'VILLA DE ALVAREZ'!P43+TECOMAN!P43+ARMERIA!P43+MANZANILLO!P43+COQUIMATLAN!P43+MINATITLAN!P43+COMALA!P43+IXTLAHUACAN!P43+CUAUHTEMOC!P43</f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f>COLIMA!E44+'VILLA DE ALVAREZ'!E44+TECOMAN!E44+ARMERIA!E44+MANZANILLO!E44+COQUIMATLAN!E44+MINATITLAN!E44+COMALA!E44+IXTLAHUACAN!E44+CUAUHTEMOC!E44</f>
        <v>0</v>
      </c>
      <c r="F44" s="18">
        <f>COLIMA!F44+'VILLA DE ALVAREZ'!F44+TECOMAN!F44+ARMERIA!F44+MANZANILLO!F44+COQUIMATLAN!F44+MINATITLAN!F44+COMALA!F44+IXTLAHUACAN!F44+CUAUHTEMOC!F44</f>
        <v>0</v>
      </c>
      <c r="G44" s="18">
        <f>COLIMA!G44+'VILLA DE ALVAREZ'!G44+TECOMAN!G44+ARMERIA!G44+MANZANILLO!G44+COQUIMATLAN!G44+MINATITLAN!G44+COMALA!G44+IXTLAHUACAN!G44+CUAUHTEMOC!G44</f>
        <v>0</v>
      </c>
      <c r="H44" s="18">
        <f>COLIMA!H44+'VILLA DE ALVAREZ'!H44+TECOMAN!H44+ARMERIA!H44+MANZANILLO!H44+COQUIMATLAN!H44+MINATITLAN!H44+COMALA!H44+IXTLAHUACAN!H44+CUAUHTEMOC!H44</f>
        <v>0</v>
      </c>
      <c r="I44" s="18">
        <f>COLIMA!I44+'VILLA DE ALVAREZ'!I44+TECOMAN!I44+ARMERIA!I44+MANZANILLO!I44+COQUIMATLAN!I44+MINATITLAN!I44+COMALA!I44+IXTLAHUACAN!I44+CUAUHTEMOC!I44</f>
        <v>0</v>
      </c>
      <c r="J44" s="18">
        <f>COLIMA!J44+'VILLA DE ALVAREZ'!J44+TECOMAN!J44+ARMERIA!J44+MANZANILLO!J44+COQUIMATLAN!J44+MINATITLAN!J44+COMALA!J44+IXTLAHUACAN!J44+CUAUHTEMOC!J44</f>
        <v>0</v>
      </c>
      <c r="K44" s="18">
        <f>COLIMA!K44+'VILLA DE ALVAREZ'!K44+TECOMAN!K44+ARMERIA!K44+MANZANILLO!K44+COQUIMATLAN!K44+MINATITLAN!K44+COMALA!K44+IXTLAHUACAN!K44+CUAUHTEMOC!K44</f>
        <v>0</v>
      </c>
      <c r="L44" s="18">
        <f>COLIMA!L44+'VILLA DE ALVAREZ'!L44+TECOMAN!L44+ARMERIA!L44+MANZANILLO!L44+COQUIMATLAN!L44+MINATITLAN!L44+COMALA!L44+IXTLAHUACAN!L44+CUAUHTEMOC!L44</f>
        <v>0</v>
      </c>
      <c r="M44" s="18">
        <f>COLIMA!M44+'VILLA DE ALVAREZ'!M44+TECOMAN!M44+ARMERIA!M44+MANZANILLO!M44+COQUIMATLAN!M44+MINATITLAN!M44+COMALA!M44+IXTLAHUACAN!M44+CUAUHTEMOC!M44</f>
        <v>0</v>
      </c>
      <c r="N44" s="18">
        <f>COLIMA!N44+'VILLA DE ALVAREZ'!N44+TECOMAN!N44+ARMERIA!N44+MANZANILLO!N44+COQUIMATLAN!N44+MINATITLAN!N44+COMALA!N44+IXTLAHUACAN!N44+CUAUHTEMOC!N44</f>
        <v>0</v>
      </c>
      <c r="O44" s="18">
        <f>COLIMA!O44+'VILLA DE ALVAREZ'!O44+TECOMAN!O44+ARMERIA!O44+MANZANILLO!O44+COQUIMATLAN!O44+MINATITLAN!O44+COMALA!O44+IXTLAHUACAN!O44+CUAUHTEMOC!O44</f>
        <v>0</v>
      </c>
      <c r="P44" s="18">
        <f>COLIMA!P44+'VILLA DE ALVAREZ'!P44+TECOMAN!P44+ARMERIA!P44+MANZANILLO!P44+COQUIMATLAN!P44+MINATITLAN!P44+COMALA!P44+IXTLAHUACAN!P44+CUAUHTEMOC!P44</f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" si="21">E46+E52</f>
        <v>0</v>
      </c>
      <c r="F45" s="21">
        <f t="shared" ref="F45:M45" si="22">F46+F52</f>
        <v>1</v>
      </c>
      <c r="G45" s="21">
        <f t="shared" si="22"/>
        <v>1</v>
      </c>
      <c r="H45" s="21">
        <f t="shared" si="22"/>
        <v>1</v>
      </c>
      <c r="I45" s="21">
        <f t="shared" si="22"/>
        <v>1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4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" si="23">SUM(E47:E51)</f>
        <v>0</v>
      </c>
      <c r="F46" s="23">
        <f t="shared" ref="F46:M46" si="24">SUM(F47:F51)</f>
        <v>0</v>
      </c>
      <c r="G46" s="23">
        <f t="shared" si="24"/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f>COLIMA!E47+'VILLA DE ALVAREZ'!E47+TECOMAN!E47+ARMERIA!E47+MANZANILLO!E47+COQUIMATLAN!E47+MINATITLAN!E47+COMALA!E47+IXTLAHUACAN!E47+CUAUHTEMOC!E47</f>
        <v>0</v>
      </c>
      <c r="F47" s="18">
        <f>COLIMA!F47+'VILLA DE ALVAREZ'!F47+TECOMAN!F47+ARMERIA!F47+MANZANILLO!F47+COQUIMATLAN!F47+MINATITLAN!F47+COMALA!F47+IXTLAHUACAN!F47+CUAUHTEMOC!F47</f>
        <v>0</v>
      </c>
      <c r="G47" s="18">
        <f>COLIMA!G47+'VILLA DE ALVAREZ'!G47+TECOMAN!G47+ARMERIA!G47+MANZANILLO!G47+COQUIMATLAN!G47+MINATITLAN!G47+COMALA!G47+IXTLAHUACAN!G47+CUAUHTEMOC!G47</f>
        <v>0</v>
      </c>
      <c r="H47" s="18">
        <f>COLIMA!H47+'VILLA DE ALVAREZ'!H47+TECOMAN!H47+ARMERIA!H47+MANZANILLO!H47+COQUIMATLAN!H47+MINATITLAN!H47+COMALA!H47+IXTLAHUACAN!H47+CUAUHTEMOC!H47</f>
        <v>0</v>
      </c>
      <c r="I47" s="18">
        <f>COLIMA!I47+'VILLA DE ALVAREZ'!I47+TECOMAN!I47+ARMERIA!I47+MANZANILLO!I47+COQUIMATLAN!I47+MINATITLAN!I47+COMALA!I47+IXTLAHUACAN!I47+CUAUHTEMOC!I47</f>
        <v>0</v>
      </c>
      <c r="J47" s="18">
        <f>COLIMA!J47+'VILLA DE ALVAREZ'!J47+TECOMAN!J47+ARMERIA!J47+MANZANILLO!J47+COQUIMATLAN!J47+MINATITLAN!J47+COMALA!J47+IXTLAHUACAN!J47+CUAUHTEMOC!J47</f>
        <v>0</v>
      </c>
      <c r="K47" s="18">
        <f>COLIMA!K47+'VILLA DE ALVAREZ'!K47+TECOMAN!K47+ARMERIA!K47+MANZANILLO!K47+COQUIMATLAN!K47+MINATITLAN!K47+COMALA!K47+IXTLAHUACAN!K47+CUAUHTEMOC!K47</f>
        <v>0</v>
      </c>
      <c r="L47" s="18">
        <f>COLIMA!L47+'VILLA DE ALVAREZ'!L47+TECOMAN!L47+ARMERIA!L47+MANZANILLO!L47+COQUIMATLAN!L47+MINATITLAN!L47+COMALA!L47+IXTLAHUACAN!L47+CUAUHTEMOC!L47</f>
        <v>0</v>
      </c>
      <c r="M47" s="18">
        <f>COLIMA!M47+'VILLA DE ALVAREZ'!M47+TECOMAN!M47+ARMERIA!M47+MANZANILLO!M47+COQUIMATLAN!M47+MINATITLAN!M47+COMALA!M47+IXTLAHUACAN!M47+CUAUHTEMOC!M47</f>
        <v>0</v>
      </c>
      <c r="N47" s="18">
        <f>COLIMA!N47+'VILLA DE ALVAREZ'!N47+TECOMAN!N47+ARMERIA!N47+MANZANILLO!N47+COQUIMATLAN!N47+MINATITLAN!N47+COMALA!N47+IXTLAHUACAN!N47+CUAUHTEMOC!N47</f>
        <v>0</v>
      </c>
      <c r="O47" s="18">
        <f>COLIMA!O47+'VILLA DE ALVAREZ'!O47+TECOMAN!O47+ARMERIA!O47+MANZANILLO!O47+COQUIMATLAN!O47+MINATITLAN!O47+COMALA!O47+IXTLAHUACAN!O47+CUAUHTEMOC!O47</f>
        <v>0</v>
      </c>
      <c r="P47" s="18">
        <f>COLIMA!P47+'VILLA DE ALVAREZ'!P47+TECOMAN!P47+ARMERIA!P47+MANZANILLO!P47+COQUIMATLAN!P47+MINATITLAN!P47+COMALA!P47+IXTLAHUACAN!P47+CUAUHTEMOC!P47</f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f>COLIMA!E48+'VILLA DE ALVAREZ'!E48+TECOMAN!E48+ARMERIA!E48+MANZANILLO!E48+COQUIMATLAN!E48+MINATITLAN!E48+COMALA!E48+IXTLAHUACAN!E48+CUAUHTEMOC!E48</f>
        <v>0</v>
      </c>
      <c r="F48" s="18">
        <f>COLIMA!F48+'VILLA DE ALVAREZ'!F48+TECOMAN!F48+ARMERIA!F48+MANZANILLO!F48+COQUIMATLAN!F48+MINATITLAN!F48+COMALA!F48+IXTLAHUACAN!F48+CUAUHTEMOC!F48</f>
        <v>0</v>
      </c>
      <c r="G48" s="18">
        <f>COLIMA!G48+'VILLA DE ALVAREZ'!G48+TECOMAN!G48+ARMERIA!G48+MANZANILLO!G48+COQUIMATLAN!G48+MINATITLAN!G48+COMALA!G48+IXTLAHUACAN!G48+CUAUHTEMOC!G48</f>
        <v>0</v>
      </c>
      <c r="H48" s="18">
        <f>COLIMA!H48+'VILLA DE ALVAREZ'!H48+TECOMAN!H48+ARMERIA!H48+MANZANILLO!H48+COQUIMATLAN!H48+MINATITLAN!H48+COMALA!H48+IXTLAHUACAN!H48+CUAUHTEMOC!H48</f>
        <v>0</v>
      </c>
      <c r="I48" s="18">
        <f>COLIMA!I48+'VILLA DE ALVAREZ'!I48+TECOMAN!I48+ARMERIA!I48+MANZANILLO!I48+COQUIMATLAN!I48+MINATITLAN!I48+COMALA!I48+IXTLAHUACAN!I48+CUAUHTEMOC!I48</f>
        <v>0</v>
      </c>
      <c r="J48" s="18">
        <f>COLIMA!J48+'VILLA DE ALVAREZ'!J48+TECOMAN!J48+ARMERIA!J48+MANZANILLO!J48+COQUIMATLAN!J48+MINATITLAN!J48+COMALA!J48+IXTLAHUACAN!J48+CUAUHTEMOC!J48</f>
        <v>0</v>
      </c>
      <c r="K48" s="18">
        <f>COLIMA!K48+'VILLA DE ALVAREZ'!K48+TECOMAN!K48+ARMERIA!K48+MANZANILLO!K48+COQUIMATLAN!K48+MINATITLAN!K48+COMALA!K48+IXTLAHUACAN!K48+CUAUHTEMOC!K48</f>
        <v>0</v>
      </c>
      <c r="L48" s="18">
        <f>COLIMA!L48+'VILLA DE ALVAREZ'!L48+TECOMAN!L48+ARMERIA!L48+MANZANILLO!L48+COQUIMATLAN!L48+MINATITLAN!L48+COMALA!L48+IXTLAHUACAN!L48+CUAUHTEMOC!L48</f>
        <v>0</v>
      </c>
      <c r="M48" s="18">
        <f>COLIMA!M48+'VILLA DE ALVAREZ'!M48+TECOMAN!M48+ARMERIA!M48+MANZANILLO!M48+COQUIMATLAN!M48+MINATITLAN!M48+COMALA!M48+IXTLAHUACAN!M48+CUAUHTEMOC!M48</f>
        <v>0</v>
      </c>
      <c r="N48" s="18">
        <f>COLIMA!N48+'VILLA DE ALVAREZ'!N48+TECOMAN!N48+ARMERIA!N48+MANZANILLO!N48+COQUIMATLAN!N48+MINATITLAN!N48+COMALA!N48+IXTLAHUACAN!N48+CUAUHTEMOC!N48</f>
        <v>0</v>
      </c>
      <c r="O48" s="18">
        <f>COLIMA!O48+'VILLA DE ALVAREZ'!O48+TECOMAN!O48+ARMERIA!O48+MANZANILLO!O48+COQUIMATLAN!O48+MINATITLAN!O48+COMALA!O48+IXTLAHUACAN!O48+CUAUHTEMOC!O48</f>
        <v>0</v>
      </c>
      <c r="P48" s="18">
        <f>COLIMA!P48+'VILLA DE ALVAREZ'!P48+TECOMAN!P48+ARMERIA!P48+MANZANILLO!P48+COQUIMATLAN!P48+MINATITLAN!P48+COMALA!P48+IXTLAHUACAN!P48+CUAUHTEMOC!P48</f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f>COLIMA!E49+'VILLA DE ALVAREZ'!E49+TECOMAN!E49+ARMERIA!E49+MANZANILLO!E49+COQUIMATLAN!E49+MINATITLAN!E49+COMALA!E49+IXTLAHUACAN!E49+CUAUHTEMOC!E49</f>
        <v>0</v>
      </c>
      <c r="F49" s="18">
        <f>COLIMA!F49+'VILLA DE ALVAREZ'!F49+TECOMAN!F49+ARMERIA!F49+MANZANILLO!F49+COQUIMATLAN!F49+MINATITLAN!F49+COMALA!F49+IXTLAHUACAN!F49+CUAUHTEMOC!F49</f>
        <v>0</v>
      </c>
      <c r="G49" s="18">
        <f>COLIMA!G49+'VILLA DE ALVAREZ'!G49+TECOMAN!G49+ARMERIA!G49+MANZANILLO!G49+COQUIMATLAN!G49+MINATITLAN!G49+COMALA!G49+IXTLAHUACAN!G49+CUAUHTEMOC!G49</f>
        <v>0</v>
      </c>
      <c r="H49" s="18">
        <f>COLIMA!H49+'VILLA DE ALVAREZ'!H49+TECOMAN!H49+ARMERIA!H49+MANZANILLO!H49+COQUIMATLAN!H49+MINATITLAN!H49+COMALA!H49+IXTLAHUACAN!H49+CUAUHTEMOC!H49</f>
        <v>0</v>
      </c>
      <c r="I49" s="18">
        <f>COLIMA!I49+'VILLA DE ALVAREZ'!I49+TECOMAN!I49+ARMERIA!I49+MANZANILLO!I49+COQUIMATLAN!I49+MINATITLAN!I49+COMALA!I49+IXTLAHUACAN!I49+CUAUHTEMOC!I49</f>
        <v>0</v>
      </c>
      <c r="J49" s="18">
        <f>COLIMA!J49+'VILLA DE ALVAREZ'!J49+TECOMAN!J49+ARMERIA!J49+MANZANILLO!J49+COQUIMATLAN!J49+MINATITLAN!J49+COMALA!J49+IXTLAHUACAN!J49+CUAUHTEMOC!J49</f>
        <v>0</v>
      </c>
      <c r="K49" s="18">
        <f>COLIMA!K49+'VILLA DE ALVAREZ'!K49+TECOMAN!K49+ARMERIA!K49+MANZANILLO!K49+COQUIMATLAN!K49+MINATITLAN!K49+COMALA!K49+IXTLAHUACAN!K49+CUAUHTEMOC!K49</f>
        <v>0</v>
      </c>
      <c r="L49" s="18">
        <f>COLIMA!L49+'VILLA DE ALVAREZ'!L49+TECOMAN!L49+ARMERIA!L49+MANZANILLO!L49+COQUIMATLAN!L49+MINATITLAN!L49+COMALA!L49+IXTLAHUACAN!L49+CUAUHTEMOC!L49</f>
        <v>0</v>
      </c>
      <c r="M49" s="18">
        <f>COLIMA!M49+'VILLA DE ALVAREZ'!M49+TECOMAN!M49+ARMERIA!M49+MANZANILLO!M49+COQUIMATLAN!M49+MINATITLAN!M49+COMALA!M49+IXTLAHUACAN!M49+CUAUHTEMOC!M49</f>
        <v>0</v>
      </c>
      <c r="N49" s="18">
        <f>COLIMA!N49+'VILLA DE ALVAREZ'!N49+TECOMAN!N49+ARMERIA!N49+MANZANILLO!N49+COQUIMATLAN!N49+MINATITLAN!N49+COMALA!N49+IXTLAHUACAN!N49+CUAUHTEMOC!N49</f>
        <v>0</v>
      </c>
      <c r="O49" s="18">
        <f>COLIMA!O49+'VILLA DE ALVAREZ'!O49+TECOMAN!O49+ARMERIA!O49+MANZANILLO!O49+COQUIMATLAN!O49+MINATITLAN!O49+COMALA!O49+IXTLAHUACAN!O49+CUAUHTEMOC!O49</f>
        <v>0</v>
      </c>
      <c r="P49" s="18">
        <f>COLIMA!P49+'VILLA DE ALVAREZ'!P49+TECOMAN!P49+ARMERIA!P49+MANZANILLO!P49+COQUIMATLAN!P49+MINATITLAN!P49+COMALA!P49+IXTLAHUACAN!P49+CUAUHTEMOC!P49</f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f>COLIMA!E50+'VILLA DE ALVAREZ'!E50+TECOMAN!E50+ARMERIA!E50+MANZANILLO!E50+COQUIMATLAN!E50+MINATITLAN!E50+COMALA!E50+IXTLAHUACAN!E50+CUAUHTEMOC!E50</f>
        <v>0</v>
      </c>
      <c r="F50" s="18">
        <f>COLIMA!F50+'VILLA DE ALVAREZ'!F50+TECOMAN!F50+ARMERIA!F50+MANZANILLO!F50+COQUIMATLAN!F50+MINATITLAN!F50+COMALA!F50+IXTLAHUACAN!F50+CUAUHTEMOC!F50</f>
        <v>0</v>
      </c>
      <c r="G50" s="18">
        <f>COLIMA!G50+'VILLA DE ALVAREZ'!G50+TECOMAN!G50+ARMERIA!G50+MANZANILLO!G50+COQUIMATLAN!G50+MINATITLAN!G50+COMALA!G50+IXTLAHUACAN!G50+CUAUHTEMOC!G50</f>
        <v>0</v>
      </c>
      <c r="H50" s="18">
        <f>COLIMA!H50+'VILLA DE ALVAREZ'!H50+TECOMAN!H50+ARMERIA!H50+MANZANILLO!H50+COQUIMATLAN!H50+MINATITLAN!H50+COMALA!H50+IXTLAHUACAN!H50+CUAUHTEMOC!H50</f>
        <v>0</v>
      </c>
      <c r="I50" s="18">
        <f>COLIMA!I50+'VILLA DE ALVAREZ'!I50+TECOMAN!I50+ARMERIA!I50+MANZANILLO!I50+COQUIMATLAN!I50+MINATITLAN!I50+COMALA!I50+IXTLAHUACAN!I50+CUAUHTEMOC!I50</f>
        <v>0</v>
      </c>
      <c r="J50" s="18">
        <f>COLIMA!J50+'VILLA DE ALVAREZ'!J50+TECOMAN!J50+ARMERIA!J50+MANZANILLO!J50+COQUIMATLAN!J50+MINATITLAN!J50+COMALA!J50+IXTLAHUACAN!J50+CUAUHTEMOC!J50</f>
        <v>0</v>
      </c>
      <c r="K50" s="18">
        <f>COLIMA!K50+'VILLA DE ALVAREZ'!K50+TECOMAN!K50+ARMERIA!K50+MANZANILLO!K50+COQUIMATLAN!K50+MINATITLAN!K50+COMALA!K50+IXTLAHUACAN!K50+CUAUHTEMOC!K50</f>
        <v>0</v>
      </c>
      <c r="L50" s="18">
        <f>COLIMA!L50+'VILLA DE ALVAREZ'!L50+TECOMAN!L50+ARMERIA!L50+MANZANILLO!L50+COQUIMATLAN!L50+MINATITLAN!L50+COMALA!L50+IXTLAHUACAN!L50+CUAUHTEMOC!L50</f>
        <v>0</v>
      </c>
      <c r="M50" s="18">
        <f>COLIMA!M50+'VILLA DE ALVAREZ'!M50+TECOMAN!M50+ARMERIA!M50+MANZANILLO!M50+COQUIMATLAN!M50+MINATITLAN!M50+COMALA!M50+IXTLAHUACAN!M50+CUAUHTEMOC!M50</f>
        <v>0</v>
      </c>
      <c r="N50" s="18">
        <f>COLIMA!N50+'VILLA DE ALVAREZ'!N50+TECOMAN!N50+ARMERIA!N50+MANZANILLO!N50+COQUIMATLAN!N50+MINATITLAN!N50+COMALA!N50+IXTLAHUACAN!N50+CUAUHTEMOC!N50</f>
        <v>0</v>
      </c>
      <c r="O50" s="18">
        <f>COLIMA!O50+'VILLA DE ALVAREZ'!O50+TECOMAN!O50+ARMERIA!O50+MANZANILLO!O50+COQUIMATLAN!O50+MINATITLAN!O50+COMALA!O50+IXTLAHUACAN!O50+CUAUHTEMOC!O50</f>
        <v>0</v>
      </c>
      <c r="P50" s="18">
        <f>COLIMA!P50+'VILLA DE ALVAREZ'!P50+TECOMAN!P50+ARMERIA!P50+MANZANILLO!P50+COQUIMATLAN!P50+MINATITLAN!P50+COMALA!P50+IXTLAHUACAN!P50+CUAUHTEMOC!P50</f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f>COLIMA!E51+'VILLA DE ALVAREZ'!E51+TECOMAN!E51+ARMERIA!E51+MANZANILLO!E51+COQUIMATLAN!E51+MINATITLAN!E51+COMALA!E51+IXTLAHUACAN!E51+CUAUHTEMOC!E51</f>
        <v>0</v>
      </c>
      <c r="F51" s="18">
        <f>COLIMA!F51+'VILLA DE ALVAREZ'!F51+TECOMAN!F51+ARMERIA!F51+MANZANILLO!F51+COQUIMATLAN!F51+MINATITLAN!F51+COMALA!F51+IXTLAHUACAN!F51+CUAUHTEMOC!F51</f>
        <v>0</v>
      </c>
      <c r="G51" s="18">
        <f>COLIMA!G51+'VILLA DE ALVAREZ'!G51+TECOMAN!G51+ARMERIA!G51+MANZANILLO!G51+COQUIMATLAN!G51+MINATITLAN!G51+COMALA!G51+IXTLAHUACAN!G51+CUAUHTEMOC!G51</f>
        <v>0</v>
      </c>
      <c r="H51" s="18">
        <f>COLIMA!H51+'VILLA DE ALVAREZ'!H51+TECOMAN!H51+ARMERIA!H51+MANZANILLO!H51+COQUIMATLAN!H51+MINATITLAN!H51+COMALA!H51+IXTLAHUACAN!H51+CUAUHTEMOC!H51</f>
        <v>0</v>
      </c>
      <c r="I51" s="18">
        <f>COLIMA!I51+'VILLA DE ALVAREZ'!I51+TECOMAN!I51+ARMERIA!I51+MANZANILLO!I51+COQUIMATLAN!I51+MINATITLAN!I51+COMALA!I51+IXTLAHUACAN!I51+CUAUHTEMOC!I51</f>
        <v>0</v>
      </c>
      <c r="J51" s="18">
        <f>COLIMA!J51+'VILLA DE ALVAREZ'!J51+TECOMAN!J51+ARMERIA!J51+MANZANILLO!J51+COQUIMATLAN!J51+MINATITLAN!J51+COMALA!J51+IXTLAHUACAN!J51+CUAUHTEMOC!J51</f>
        <v>0</v>
      </c>
      <c r="K51" s="18">
        <f>COLIMA!K51+'VILLA DE ALVAREZ'!K51+TECOMAN!K51+ARMERIA!K51+MANZANILLO!K51+COQUIMATLAN!K51+MINATITLAN!K51+COMALA!K51+IXTLAHUACAN!K51+CUAUHTEMOC!K51</f>
        <v>0</v>
      </c>
      <c r="L51" s="18">
        <f>COLIMA!L51+'VILLA DE ALVAREZ'!L51+TECOMAN!L51+ARMERIA!L51+MANZANILLO!L51+COQUIMATLAN!L51+MINATITLAN!L51+COMALA!L51+IXTLAHUACAN!L51+CUAUHTEMOC!L51</f>
        <v>0</v>
      </c>
      <c r="M51" s="18">
        <f>COLIMA!M51+'VILLA DE ALVAREZ'!M51+TECOMAN!M51+ARMERIA!M51+MANZANILLO!M51+COQUIMATLAN!M51+MINATITLAN!M51+COMALA!M51+IXTLAHUACAN!M51+CUAUHTEMOC!M51</f>
        <v>0</v>
      </c>
      <c r="N51" s="18">
        <f>COLIMA!N51+'VILLA DE ALVAREZ'!N51+TECOMAN!N51+ARMERIA!N51+MANZANILLO!N51+COQUIMATLAN!N51+MINATITLAN!N51+COMALA!N51+IXTLAHUACAN!N51+CUAUHTEMOC!N51</f>
        <v>0</v>
      </c>
      <c r="O51" s="18">
        <f>COLIMA!O51+'VILLA DE ALVAREZ'!O51+TECOMAN!O51+ARMERIA!O51+MANZANILLO!O51+COQUIMATLAN!O51+MINATITLAN!O51+COMALA!O51+IXTLAHUACAN!O51+CUAUHTEMOC!O51</f>
        <v>0</v>
      </c>
      <c r="P51" s="18">
        <f>COLIMA!P51+'VILLA DE ALVAREZ'!P51+TECOMAN!P51+ARMERIA!P51+MANZANILLO!P51+COQUIMATLAN!P51+MINATITLAN!P51+COMALA!P51+IXTLAHUACAN!P51+CUAUHTEMOC!P51</f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" si="25">SUM(E53:E57)</f>
        <v>0</v>
      </c>
      <c r="F52" s="23">
        <f t="shared" ref="F52:M52" si="26">SUM(F53:F57)</f>
        <v>1</v>
      </c>
      <c r="G52" s="23">
        <f t="shared" si="26"/>
        <v>1</v>
      </c>
      <c r="H52" s="23">
        <f t="shared" si="26"/>
        <v>1</v>
      </c>
      <c r="I52" s="23">
        <f t="shared" si="26"/>
        <v>1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4</v>
      </c>
    </row>
    <row r="53" spans="1:17" x14ac:dyDescent="0.25">
      <c r="A53" s="31"/>
      <c r="B53" s="15"/>
      <c r="C53" s="35"/>
      <c r="D53" s="35" t="s">
        <v>37</v>
      </c>
      <c r="E53" s="18">
        <f>COLIMA!E53+'VILLA DE ALVAREZ'!E53+TECOMAN!E53+ARMERIA!E53+MANZANILLO!E53+COQUIMATLAN!E53+MINATITLAN!E53+COMALA!E53+IXTLAHUACAN!E53+CUAUHTEMOC!E53</f>
        <v>0</v>
      </c>
      <c r="F53" s="18">
        <f>COLIMA!F53+'VILLA DE ALVAREZ'!F53+TECOMAN!F53+ARMERIA!F53+MANZANILLO!F53+COQUIMATLAN!F53+MINATITLAN!F53+COMALA!F53+IXTLAHUACAN!F53+CUAUHTEMOC!F53</f>
        <v>1</v>
      </c>
      <c r="G53" s="18">
        <f>COLIMA!G53+'VILLA DE ALVAREZ'!G53+TECOMAN!G53+ARMERIA!G53+MANZANILLO!G53+COQUIMATLAN!G53+MINATITLAN!G53+COMALA!G53+IXTLAHUACAN!G53+CUAUHTEMOC!G53</f>
        <v>0</v>
      </c>
      <c r="H53" s="18">
        <f>COLIMA!H53+'VILLA DE ALVAREZ'!H53+TECOMAN!H53+ARMERIA!H53+MANZANILLO!H53+COQUIMATLAN!H53+MINATITLAN!H53+COMALA!H53+IXTLAHUACAN!H53+CUAUHTEMOC!H53</f>
        <v>1</v>
      </c>
      <c r="I53" s="18">
        <f>COLIMA!I53+'VILLA DE ALVAREZ'!I53+TECOMAN!I53+ARMERIA!I53+MANZANILLO!I53+COQUIMATLAN!I53+MINATITLAN!I53+COMALA!I53+IXTLAHUACAN!I53+CUAUHTEMOC!I53</f>
        <v>0</v>
      </c>
      <c r="J53" s="18">
        <f>COLIMA!J53+'VILLA DE ALVAREZ'!J53+TECOMAN!J53+ARMERIA!J53+MANZANILLO!J53+COQUIMATLAN!J53+MINATITLAN!J53+COMALA!J53+IXTLAHUACAN!J53+CUAUHTEMOC!J53</f>
        <v>0</v>
      </c>
      <c r="K53" s="18">
        <f>COLIMA!K53+'VILLA DE ALVAREZ'!K53+TECOMAN!K53+ARMERIA!K53+MANZANILLO!K53+COQUIMATLAN!K53+MINATITLAN!K53+COMALA!K53+IXTLAHUACAN!K53+CUAUHTEMOC!K53</f>
        <v>0</v>
      </c>
      <c r="L53" s="18">
        <f>COLIMA!L53+'VILLA DE ALVAREZ'!L53+TECOMAN!L53+ARMERIA!L53+MANZANILLO!L53+COQUIMATLAN!L53+MINATITLAN!L53+COMALA!L53+IXTLAHUACAN!L53+CUAUHTEMOC!L53</f>
        <v>0</v>
      </c>
      <c r="M53" s="18">
        <f>COLIMA!M53+'VILLA DE ALVAREZ'!M53+TECOMAN!M53+ARMERIA!M53+MANZANILLO!M53+COQUIMATLAN!M53+MINATITLAN!M53+COMALA!M53+IXTLAHUACAN!M53+CUAUHTEMOC!M53</f>
        <v>0</v>
      </c>
      <c r="N53" s="18">
        <f>COLIMA!N53+'VILLA DE ALVAREZ'!N53+TECOMAN!N53+ARMERIA!N53+MANZANILLO!N53+COQUIMATLAN!N53+MINATITLAN!N53+COMALA!N53+IXTLAHUACAN!N53+CUAUHTEMOC!N53</f>
        <v>0</v>
      </c>
      <c r="O53" s="18">
        <f>COLIMA!O53+'VILLA DE ALVAREZ'!O53+TECOMAN!O53+ARMERIA!O53+MANZANILLO!O53+COQUIMATLAN!O53+MINATITLAN!O53+COMALA!O53+IXTLAHUACAN!O53+CUAUHTEMOC!O53</f>
        <v>0</v>
      </c>
      <c r="P53" s="18">
        <f>COLIMA!P53+'VILLA DE ALVAREZ'!P53+TECOMAN!P53+ARMERIA!P53+MANZANILLO!P53+COQUIMATLAN!P53+MINATITLAN!P53+COMALA!P53+IXTLAHUACAN!P53+CUAUHTEMOC!P53</f>
        <v>0</v>
      </c>
      <c r="Q53" s="19">
        <f t="shared" si="4"/>
        <v>2</v>
      </c>
    </row>
    <row r="54" spans="1:17" x14ac:dyDescent="0.25">
      <c r="A54" s="31"/>
      <c r="B54" s="15"/>
      <c r="C54" s="35"/>
      <c r="D54" s="35" t="s">
        <v>38</v>
      </c>
      <c r="E54" s="18">
        <f>COLIMA!E54+'VILLA DE ALVAREZ'!E54+TECOMAN!E54+ARMERIA!E54+MANZANILLO!E54+COQUIMATLAN!E54+MINATITLAN!E54+COMALA!E54+IXTLAHUACAN!E54+CUAUHTEMOC!E54</f>
        <v>0</v>
      </c>
      <c r="F54" s="18">
        <f>COLIMA!F54+'VILLA DE ALVAREZ'!F54+TECOMAN!F54+ARMERIA!F54+MANZANILLO!F54+COQUIMATLAN!F54+MINATITLAN!F54+COMALA!F54+IXTLAHUACAN!F54+CUAUHTEMOC!F54</f>
        <v>0</v>
      </c>
      <c r="G54" s="18">
        <f>COLIMA!G54+'VILLA DE ALVAREZ'!G54+TECOMAN!G54+ARMERIA!G54+MANZANILLO!G54+COQUIMATLAN!G54+MINATITLAN!G54+COMALA!G54+IXTLAHUACAN!G54+CUAUHTEMOC!G54</f>
        <v>0</v>
      </c>
      <c r="H54" s="18">
        <f>COLIMA!H54+'VILLA DE ALVAREZ'!H54+TECOMAN!H54+ARMERIA!H54+MANZANILLO!H54+COQUIMATLAN!H54+MINATITLAN!H54+COMALA!H54+IXTLAHUACAN!H54+CUAUHTEMOC!H54</f>
        <v>0</v>
      </c>
      <c r="I54" s="18">
        <f>COLIMA!I54+'VILLA DE ALVAREZ'!I54+TECOMAN!I54+ARMERIA!I54+MANZANILLO!I54+COQUIMATLAN!I54+MINATITLAN!I54+COMALA!I54+IXTLAHUACAN!I54+CUAUHTEMOC!I54</f>
        <v>1</v>
      </c>
      <c r="J54" s="18">
        <f>COLIMA!J54+'VILLA DE ALVAREZ'!J54+TECOMAN!J54+ARMERIA!J54+MANZANILLO!J54+COQUIMATLAN!J54+MINATITLAN!J54+COMALA!J54+IXTLAHUACAN!J54+CUAUHTEMOC!J54</f>
        <v>0</v>
      </c>
      <c r="K54" s="18">
        <f>COLIMA!K54+'VILLA DE ALVAREZ'!K54+TECOMAN!K54+ARMERIA!K54+MANZANILLO!K54+COQUIMATLAN!K54+MINATITLAN!K54+COMALA!K54+IXTLAHUACAN!K54+CUAUHTEMOC!K54</f>
        <v>0</v>
      </c>
      <c r="L54" s="18">
        <f>COLIMA!L54+'VILLA DE ALVAREZ'!L54+TECOMAN!L54+ARMERIA!L54+MANZANILLO!L54+COQUIMATLAN!L54+MINATITLAN!L54+COMALA!L54+IXTLAHUACAN!L54+CUAUHTEMOC!L54</f>
        <v>0</v>
      </c>
      <c r="M54" s="18">
        <f>COLIMA!M54+'VILLA DE ALVAREZ'!M54+TECOMAN!M54+ARMERIA!M54+MANZANILLO!M54+COQUIMATLAN!M54+MINATITLAN!M54+COMALA!M54+IXTLAHUACAN!M54+CUAUHTEMOC!M54</f>
        <v>0</v>
      </c>
      <c r="N54" s="18">
        <f>COLIMA!N54+'VILLA DE ALVAREZ'!N54+TECOMAN!N54+ARMERIA!N54+MANZANILLO!N54+COQUIMATLAN!N54+MINATITLAN!N54+COMALA!N54+IXTLAHUACAN!N54+CUAUHTEMOC!N54</f>
        <v>0</v>
      </c>
      <c r="O54" s="18">
        <f>COLIMA!O54+'VILLA DE ALVAREZ'!O54+TECOMAN!O54+ARMERIA!O54+MANZANILLO!O54+COQUIMATLAN!O54+MINATITLAN!O54+COMALA!O54+IXTLAHUACAN!O54+CUAUHTEMOC!O54</f>
        <v>0</v>
      </c>
      <c r="P54" s="18">
        <f>COLIMA!P54+'VILLA DE ALVAREZ'!P54+TECOMAN!P54+ARMERIA!P54+MANZANILLO!P54+COQUIMATLAN!P54+MINATITLAN!P54+COMALA!P54+IXTLAHUACAN!P54+CUAUHTEMOC!P54</f>
        <v>0</v>
      </c>
      <c r="Q54" s="19">
        <f t="shared" si="4"/>
        <v>1</v>
      </c>
    </row>
    <row r="55" spans="1:17" x14ac:dyDescent="0.25">
      <c r="A55" s="31"/>
      <c r="B55" s="15"/>
      <c r="C55" s="35"/>
      <c r="D55" s="35" t="s">
        <v>39</v>
      </c>
      <c r="E55" s="18">
        <f>COLIMA!E55+'VILLA DE ALVAREZ'!E55+TECOMAN!E55+ARMERIA!E55+MANZANILLO!E55+COQUIMATLAN!E55+MINATITLAN!E55+COMALA!E55+IXTLAHUACAN!E55+CUAUHTEMOC!E55</f>
        <v>0</v>
      </c>
      <c r="F55" s="18">
        <f>COLIMA!F55+'VILLA DE ALVAREZ'!F55+TECOMAN!F55+ARMERIA!F55+MANZANILLO!F55+COQUIMATLAN!F55+MINATITLAN!F55+COMALA!F55+IXTLAHUACAN!F55+CUAUHTEMOC!F55</f>
        <v>0</v>
      </c>
      <c r="G55" s="18">
        <f>COLIMA!G55+'VILLA DE ALVAREZ'!G55+TECOMAN!G55+ARMERIA!G55+MANZANILLO!G55+COQUIMATLAN!G55+MINATITLAN!G55+COMALA!G55+IXTLAHUACAN!G55+CUAUHTEMOC!G55</f>
        <v>0</v>
      </c>
      <c r="H55" s="18">
        <f>COLIMA!H55+'VILLA DE ALVAREZ'!H55+TECOMAN!H55+ARMERIA!H55+MANZANILLO!H55+COQUIMATLAN!H55+MINATITLAN!H55+COMALA!H55+IXTLAHUACAN!H55+CUAUHTEMOC!H55</f>
        <v>0</v>
      </c>
      <c r="I55" s="18">
        <f>COLIMA!I55+'VILLA DE ALVAREZ'!I55+TECOMAN!I55+ARMERIA!I55+MANZANILLO!I55+COQUIMATLAN!I55+MINATITLAN!I55+COMALA!I55+IXTLAHUACAN!I55+CUAUHTEMOC!I55</f>
        <v>0</v>
      </c>
      <c r="J55" s="18">
        <f>COLIMA!J55+'VILLA DE ALVAREZ'!J55+TECOMAN!J55+ARMERIA!J55+MANZANILLO!J55+COQUIMATLAN!J55+MINATITLAN!J55+COMALA!J55+IXTLAHUACAN!J55+CUAUHTEMOC!J55</f>
        <v>0</v>
      </c>
      <c r="K55" s="18">
        <f>COLIMA!K55+'VILLA DE ALVAREZ'!K55+TECOMAN!K55+ARMERIA!K55+MANZANILLO!K55+COQUIMATLAN!K55+MINATITLAN!K55+COMALA!K55+IXTLAHUACAN!K55+CUAUHTEMOC!K55</f>
        <v>0</v>
      </c>
      <c r="L55" s="18">
        <f>COLIMA!L55+'VILLA DE ALVAREZ'!L55+TECOMAN!L55+ARMERIA!L55+MANZANILLO!L55+COQUIMATLAN!L55+MINATITLAN!L55+COMALA!L55+IXTLAHUACAN!L55+CUAUHTEMOC!L55</f>
        <v>0</v>
      </c>
      <c r="M55" s="18">
        <f>COLIMA!M55+'VILLA DE ALVAREZ'!M55+TECOMAN!M55+ARMERIA!M55+MANZANILLO!M55+COQUIMATLAN!M55+MINATITLAN!M55+COMALA!M55+IXTLAHUACAN!M55+CUAUHTEMOC!M55</f>
        <v>0</v>
      </c>
      <c r="N55" s="18">
        <f>COLIMA!N55+'VILLA DE ALVAREZ'!N55+TECOMAN!N55+ARMERIA!N55+MANZANILLO!N55+COQUIMATLAN!N55+MINATITLAN!N55+COMALA!N55+IXTLAHUACAN!N55+CUAUHTEMOC!N55</f>
        <v>0</v>
      </c>
      <c r="O55" s="18">
        <f>COLIMA!O55+'VILLA DE ALVAREZ'!O55+TECOMAN!O55+ARMERIA!O55+MANZANILLO!O55+COQUIMATLAN!O55+MINATITLAN!O55+COMALA!O55+IXTLAHUACAN!O55+CUAUHTEMOC!O55</f>
        <v>0</v>
      </c>
      <c r="P55" s="18">
        <f>COLIMA!P55+'VILLA DE ALVAREZ'!P55+TECOMAN!P55+ARMERIA!P55+MANZANILLO!P55+COQUIMATLAN!P55+MINATITLAN!P55+COMALA!P55+IXTLAHUACAN!P55+CUAUHTEMOC!P55</f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f>COLIMA!E56+'VILLA DE ALVAREZ'!E56+TECOMAN!E56+ARMERIA!E56+MANZANILLO!E56+COQUIMATLAN!E56+MINATITLAN!E56+COMALA!E56+IXTLAHUACAN!E56+CUAUHTEMOC!E56</f>
        <v>0</v>
      </c>
      <c r="F56" s="18">
        <f>COLIMA!F56+'VILLA DE ALVAREZ'!F56+TECOMAN!F56+ARMERIA!F56+MANZANILLO!F56+COQUIMATLAN!F56+MINATITLAN!F56+COMALA!F56+IXTLAHUACAN!F56+CUAUHTEMOC!F56</f>
        <v>0</v>
      </c>
      <c r="G56" s="18">
        <f>COLIMA!G56+'VILLA DE ALVAREZ'!G56+TECOMAN!G56+ARMERIA!G56+MANZANILLO!G56+COQUIMATLAN!G56+MINATITLAN!G56+COMALA!G56+IXTLAHUACAN!G56+CUAUHTEMOC!G56</f>
        <v>1</v>
      </c>
      <c r="H56" s="18">
        <f>COLIMA!H56+'VILLA DE ALVAREZ'!H56+TECOMAN!H56+ARMERIA!H56+MANZANILLO!H56+COQUIMATLAN!H56+MINATITLAN!H56+COMALA!H56+IXTLAHUACAN!H56+CUAUHTEMOC!H56</f>
        <v>0</v>
      </c>
      <c r="I56" s="18">
        <f>COLIMA!I56+'VILLA DE ALVAREZ'!I56+TECOMAN!I56+ARMERIA!I56+MANZANILLO!I56+COQUIMATLAN!I56+MINATITLAN!I56+COMALA!I56+IXTLAHUACAN!I56+CUAUHTEMOC!I56</f>
        <v>0</v>
      </c>
      <c r="J56" s="18">
        <f>COLIMA!J56+'VILLA DE ALVAREZ'!J56+TECOMAN!J56+ARMERIA!J56+MANZANILLO!J56+COQUIMATLAN!J56+MINATITLAN!J56+COMALA!J56+IXTLAHUACAN!J56+CUAUHTEMOC!J56</f>
        <v>0</v>
      </c>
      <c r="K56" s="18">
        <f>COLIMA!K56+'VILLA DE ALVAREZ'!K56+TECOMAN!K56+ARMERIA!K56+MANZANILLO!K56+COQUIMATLAN!K56+MINATITLAN!K56+COMALA!K56+IXTLAHUACAN!K56+CUAUHTEMOC!K56</f>
        <v>0</v>
      </c>
      <c r="L56" s="18">
        <f>COLIMA!L56+'VILLA DE ALVAREZ'!L56+TECOMAN!L56+ARMERIA!L56+MANZANILLO!L56+COQUIMATLAN!L56+MINATITLAN!L56+COMALA!L56+IXTLAHUACAN!L56+CUAUHTEMOC!L56</f>
        <v>0</v>
      </c>
      <c r="M56" s="18">
        <f>COLIMA!M56+'VILLA DE ALVAREZ'!M56+TECOMAN!M56+ARMERIA!M56+MANZANILLO!M56+COQUIMATLAN!M56+MINATITLAN!M56+COMALA!M56+IXTLAHUACAN!M56+CUAUHTEMOC!M56</f>
        <v>0</v>
      </c>
      <c r="N56" s="18">
        <f>COLIMA!N56+'VILLA DE ALVAREZ'!N56+TECOMAN!N56+ARMERIA!N56+MANZANILLO!N56+COQUIMATLAN!N56+MINATITLAN!N56+COMALA!N56+IXTLAHUACAN!N56+CUAUHTEMOC!N56</f>
        <v>0</v>
      </c>
      <c r="O56" s="18">
        <f>COLIMA!O56+'VILLA DE ALVAREZ'!O56+TECOMAN!O56+ARMERIA!O56+MANZANILLO!O56+COQUIMATLAN!O56+MINATITLAN!O56+COMALA!O56+IXTLAHUACAN!O56+CUAUHTEMOC!O56</f>
        <v>0</v>
      </c>
      <c r="P56" s="18">
        <f>COLIMA!P56+'VILLA DE ALVAREZ'!P56+TECOMAN!P56+ARMERIA!P56+MANZANILLO!P56+COQUIMATLAN!P56+MINATITLAN!P56+COMALA!P56+IXTLAHUACAN!P56+CUAUHTEMOC!P56</f>
        <v>0</v>
      </c>
      <c r="Q56" s="19">
        <f t="shared" si="4"/>
        <v>1</v>
      </c>
    </row>
    <row r="57" spans="1:17" x14ac:dyDescent="0.25">
      <c r="A57" s="31"/>
      <c r="B57" s="15"/>
      <c r="C57" s="35"/>
      <c r="D57" s="35" t="s">
        <v>29</v>
      </c>
      <c r="E57" s="18">
        <f>COLIMA!E57+'VILLA DE ALVAREZ'!E57+TECOMAN!E57+ARMERIA!E57+MANZANILLO!E57+COQUIMATLAN!E57+MINATITLAN!E57+COMALA!E57+IXTLAHUACAN!E57+CUAUHTEMOC!E57</f>
        <v>0</v>
      </c>
      <c r="F57" s="18">
        <f>COLIMA!F57+'VILLA DE ALVAREZ'!F57+TECOMAN!F57+ARMERIA!F57+MANZANILLO!F57+COQUIMATLAN!F57+MINATITLAN!F57+COMALA!F57+IXTLAHUACAN!F57+CUAUHTEMOC!F57</f>
        <v>0</v>
      </c>
      <c r="G57" s="18">
        <f>COLIMA!G57+'VILLA DE ALVAREZ'!G57+TECOMAN!G57+ARMERIA!G57+MANZANILLO!G57+COQUIMATLAN!G57+MINATITLAN!G57+COMALA!G57+IXTLAHUACAN!G57+CUAUHTEMOC!G57</f>
        <v>0</v>
      </c>
      <c r="H57" s="18">
        <f>COLIMA!H57+'VILLA DE ALVAREZ'!H57+TECOMAN!H57+ARMERIA!H57+MANZANILLO!H57+COQUIMATLAN!H57+MINATITLAN!H57+COMALA!H57+IXTLAHUACAN!H57+CUAUHTEMOC!H57</f>
        <v>0</v>
      </c>
      <c r="I57" s="18">
        <f>COLIMA!I57+'VILLA DE ALVAREZ'!I57+TECOMAN!I57+ARMERIA!I57+MANZANILLO!I57+COQUIMATLAN!I57+MINATITLAN!I57+COMALA!I57+IXTLAHUACAN!I57+CUAUHTEMOC!I57</f>
        <v>0</v>
      </c>
      <c r="J57" s="18">
        <f>COLIMA!J57+'VILLA DE ALVAREZ'!J57+TECOMAN!J57+ARMERIA!J57+MANZANILLO!J57+COQUIMATLAN!J57+MINATITLAN!J57+COMALA!J57+IXTLAHUACAN!J57+CUAUHTEMOC!J57</f>
        <v>0</v>
      </c>
      <c r="K57" s="18">
        <f>COLIMA!K57+'VILLA DE ALVAREZ'!K57+TECOMAN!K57+ARMERIA!K57+MANZANILLO!K57+COQUIMATLAN!K57+MINATITLAN!K57+COMALA!K57+IXTLAHUACAN!K57+CUAUHTEMOC!K57</f>
        <v>0</v>
      </c>
      <c r="L57" s="18">
        <f>COLIMA!L57+'VILLA DE ALVAREZ'!L57+TECOMAN!L57+ARMERIA!L57+MANZANILLO!L57+COQUIMATLAN!L57+MINATITLAN!L57+COMALA!L57+IXTLAHUACAN!L57+CUAUHTEMOC!L57</f>
        <v>0</v>
      </c>
      <c r="M57" s="18">
        <f>COLIMA!M57+'VILLA DE ALVAREZ'!M57+TECOMAN!M57+ARMERIA!M57+MANZANILLO!M57+COQUIMATLAN!M57+MINATITLAN!M57+COMALA!M57+IXTLAHUACAN!M57+CUAUHTEMOC!M57</f>
        <v>0</v>
      </c>
      <c r="N57" s="18">
        <f>COLIMA!N57+'VILLA DE ALVAREZ'!N57+TECOMAN!N57+ARMERIA!N57+MANZANILLO!N57+COQUIMATLAN!N57+MINATITLAN!N57+COMALA!N57+IXTLAHUACAN!N57+CUAUHTEMOC!N57</f>
        <v>0</v>
      </c>
      <c r="O57" s="18">
        <f>COLIMA!O57+'VILLA DE ALVAREZ'!O57+TECOMAN!O57+ARMERIA!O57+MANZANILLO!O57+COQUIMATLAN!O57+MINATITLAN!O57+COMALA!O57+IXTLAHUACAN!O57+CUAUHTEMOC!O57</f>
        <v>0</v>
      </c>
      <c r="P57" s="18">
        <f>COLIMA!P57+'VILLA DE ALVAREZ'!P57+TECOMAN!P57+ARMERIA!P57+MANZANILLO!P57+COQUIMATLAN!P57+MINATITLAN!P57+COMALA!P57+IXTLAHUACAN!P57+CUAUHTEMOC!P57</f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" si="27">E59+E64</f>
        <v>27</v>
      </c>
      <c r="F58" s="12">
        <f t="shared" ref="F58:M58" si="28">F59+F64</f>
        <v>19</v>
      </c>
      <c r="G58" s="12">
        <f t="shared" si="28"/>
        <v>25</v>
      </c>
      <c r="H58" s="12">
        <f t="shared" si="28"/>
        <v>68</v>
      </c>
      <c r="I58" s="12">
        <f t="shared" si="28"/>
        <v>57</v>
      </c>
      <c r="J58" s="12">
        <f t="shared" si="28"/>
        <v>6</v>
      </c>
      <c r="K58" s="12">
        <f t="shared" si="28"/>
        <v>8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210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" si="29">SUM(E60:E63)</f>
        <v>22</v>
      </c>
      <c r="F59" s="23">
        <f t="shared" ref="F59:M59" si="30">SUM(F60:F63)</f>
        <v>16</v>
      </c>
      <c r="G59" s="23">
        <f t="shared" si="30"/>
        <v>21</v>
      </c>
      <c r="H59" s="23">
        <f t="shared" si="30"/>
        <v>52</v>
      </c>
      <c r="I59" s="23">
        <f t="shared" si="30"/>
        <v>44</v>
      </c>
      <c r="J59" s="23">
        <f t="shared" si="30"/>
        <v>6</v>
      </c>
      <c r="K59" s="23">
        <f t="shared" si="30"/>
        <v>8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169</v>
      </c>
    </row>
    <row r="60" spans="1:17" x14ac:dyDescent="0.25">
      <c r="A60" s="14"/>
      <c r="B60" s="15"/>
      <c r="C60" s="35"/>
      <c r="D60" s="35" t="s">
        <v>42</v>
      </c>
      <c r="E60" s="18">
        <f>COLIMA!E60+'VILLA DE ALVAREZ'!E60+TECOMAN!E60+ARMERIA!E60+MANZANILLO!E60+COQUIMATLAN!E60+MINATITLAN!E60+COMALA!E60+IXTLAHUACAN!E60+CUAUHTEMOC!E60</f>
        <v>0</v>
      </c>
      <c r="F60" s="18">
        <f>COLIMA!F60+'VILLA DE ALVAREZ'!F60+TECOMAN!F60+ARMERIA!F60+MANZANILLO!F60+COQUIMATLAN!F60+MINATITLAN!F60+COMALA!F60+IXTLAHUACAN!F60+CUAUHTEMOC!F60</f>
        <v>0</v>
      </c>
      <c r="G60" s="18">
        <f>COLIMA!G60+'VILLA DE ALVAREZ'!G60+TECOMAN!G60+ARMERIA!G60+MANZANILLO!G60+COQUIMATLAN!G60+MINATITLAN!G60+COMALA!G60+IXTLAHUACAN!G60+CUAUHTEMOC!G60</f>
        <v>3</v>
      </c>
      <c r="H60" s="18">
        <f>COLIMA!H60+'VILLA DE ALVAREZ'!H60+TECOMAN!H60+ARMERIA!H60+MANZANILLO!H60+COQUIMATLAN!H60+MINATITLAN!H60+COMALA!H60+IXTLAHUACAN!H60+CUAUHTEMOC!H60</f>
        <v>3</v>
      </c>
      <c r="I60" s="18">
        <f>COLIMA!I60+'VILLA DE ALVAREZ'!I60+TECOMAN!I60+ARMERIA!I60+MANZANILLO!I60+COQUIMATLAN!I60+MINATITLAN!I60+COMALA!I60+IXTLAHUACAN!I60+CUAUHTEMOC!I60</f>
        <v>4</v>
      </c>
      <c r="J60" s="18">
        <f>COLIMA!J60+'VILLA DE ALVAREZ'!J60+TECOMAN!J60+ARMERIA!J60+MANZANILLO!J60+COQUIMATLAN!J60+MINATITLAN!J60+COMALA!J60+IXTLAHUACAN!J60+CUAUHTEMOC!J60</f>
        <v>0</v>
      </c>
      <c r="K60" s="18">
        <f>COLIMA!K60+'VILLA DE ALVAREZ'!K60+TECOMAN!K60+ARMERIA!K60+MANZANILLO!K60+COQUIMATLAN!K60+MINATITLAN!K60+COMALA!K60+IXTLAHUACAN!K60+CUAUHTEMOC!K60</f>
        <v>0</v>
      </c>
      <c r="L60" s="18">
        <f>COLIMA!L60+'VILLA DE ALVAREZ'!L60+TECOMAN!L60+ARMERIA!L60+MANZANILLO!L60+COQUIMATLAN!L60+MINATITLAN!L60+COMALA!L60+IXTLAHUACAN!L60+CUAUHTEMOC!L60</f>
        <v>0</v>
      </c>
      <c r="M60" s="18">
        <f>COLIMA!M60+'VILLA DE ALVAREZ'!M60+TECOMAN!M60+ARMERIA!M60+MANZANILLO!M60+COQUIMATLAN!M60+MINATITLAN!M60+COMALA!M60+IXTLAHUACAN!M60+CUAUHTEMOC!M60</f>
        <v>0</v>
      </c>
      <c r="N60" s="18">
        <f>COLIMA!N60+'VILLA DE ALVAREZ'!N60+TECOMAN!N60+ARMERIA!N60+MANZANILLO!N60+COQUIMATLAN!N60+MINATITLAN!N60+COMALA!N60+IXTLAHUACAN!N60+CUAUHTEMOC!N60</f>
        <v>0</v>
      </c>
      <c r="O60" s="18">
        <f>COLIMA!O60+'VILLA DE ALVAREZ'!O60+TECOMAN!O60+ARMERIA!O60+MANZANILLO!O60+COQUIMATLAN!O60+MINATITLAN!O60+COMALA!O60+IXTLAHUACAN!O60+CUAUHTEMOC!O60</f>
        <v>0</v>
      </c>
      <c r="P60" s="18">
        <f>COLIMA!P60+'VILLA DE ALVAREZ'!P60+TECOMAN!P60+ARMERIA!P60+MANZANILLO!P60+COQUIMATLAN!P60+MINATITLAN!P60+COMALA!P60+IXTLAHUACAN!P60+CUAUHTEMOC!P60</f>
        <v>0</v>
      </c>
      <c r="Q60" s="19">
        <f t="shared" si="4"/>
        <v>10</v>
      </c>
    </row>
    <row r="61" spans="1:17" x14ac:dyDescent="0.25">
      <c r="A61" s="14"/>
      <c r="B61" s="15"/>
      <c r="C61" s="35"/>
      <c r="D61" s="35" t="s">
        <v>43</v>
      </c>
      <c r="E61" s="18">
        <f>COLIMA!E61+'VILLA DE ALVAREZ'!E61+TECOMAN!E61+ARMERIA!E61+MANZANILLO!E61+COQUIMATLAN!E61+MINATITLAN!E61+COMALA!E61+IXTLAHUACAN!E61+CUAUHTEMOC!E61</f>
        <v>2</v>
      </c>
      <c r="F61" s="18">
        <f>COLIMA!F61+'VILLA DE ALVAREZ'!F61+TECOMAN!F61+ARMERIA!F61+MANZANILLO!F61+COQUIMATLAN!F61+MINATITLAN!F61+COMALA!F61+IXTLAHUACAN!F61+CUAUHTEMOC!F61</f>
        <v>1</v>
      </c>
      <c r="G61" s="18">
        <f>COLIMA!G61+'VILLA DE ALVAREZ'!G61+TECOMAN!G61+ARMERIA!G61+MANZANILLO!G61+COQUIMATLAN!G61+MINATITLAN!G61+COMALA!G61+IXTLAHUACAN!G61+CUAUHTEMOC!G61</f>
        <v>2</v>
      </c>
      <c r="H61" s="18">
        <f>COLIMA!H61+'VILLA DE ALVAREZ'!H61+TECOMAN!H61+ARMERIA!H61+MANZANILLO!H61+COQUIMATLAN!H61+MINATITLAN!H61+COMALA!H61+IXTLAHUACAN!H61+CUAUHTEMOC!H61</f>
        <v>1</v>
      </c>
      <c r="I61" s="18">
        <f>COLIMA!I61+'VILLA DE ALVAREZ'!I61+TECOMAN!I61+ARMERIA!I61+MANZANILLO!I61+COQUIMATLAN!I61+MINATITLAN!I61+COMALA!I61+IXTLAHUACAN!I61+CUAUHTEMOC!I61</f>
        <v>3</v>
      </c>
      <c r="J61" s="18">
        <f>COLIMA!J61+'VILLA DE ALVAREZ'!J61+TECOMAN!J61+ARMERIA!J61+MANZANILLO!J61+COQUIMATLAN!J61+MINATITLAN!J61+COMALA!J61+IXTLAHUACAN!J61+CUAUHTEMOC!J61</f>
        <v>0</v>
      </c>
      <c r="K61" s="18">
        <f>COLIMA!K61+'VILLA DE ALVAREZ'!K61+TECOMAN!K61+ARMERIA!K61+MANZANILLO!K61+COQUIMATLAN!K61+MINATITLAN!K61+COMALA!K61+IXTLAHUACAN!K61+CUAUHTEMOC!K61</f>
        <v>3</v>
      </c>
      <c r="L61" s="18">
        <f>COLIMA!L61+'VILLA DE ALVAREZ'!L61+TECOMAN!L61+ARMERIA!L61+MANZANILLO!L61+COQUIMATLAN!L61+MINATITLAN!L61+COMALA!L61+IXTLAHUACAN!L61+CUAUHTEMOC!L61</f>
        <v>0</v>
      </c>
      <c r="M61" s="18">
        <f>COLIMA!M61+'VILLA DE ALVAREZ'!M61+TECOMAN!M61+ARMERIA!M61+MANZANILLO!M61+COQUIMATLAN!M61+MINATITLAN!M61+COMALA!M61+IXTLAHUACAN!M61+CUAUHTEMOC!M61</f>
        <v>0</v>
      </c>
      <c r="N61" s="18">
        <f>COLIMA!N61+'VILLA DE ALVAREZ'!N61+TECOMAN!N61+ARMERIA!N61+MANZANILLO!N61+COQUIMATLAN!N61+MINATITLAN!N61+COMALA!N61+IXTLAHUACAN!N61+CUAUHTEMOC!N61</f>
        <v>0</v>
      </c>
      <c r="O61" s="18">
        <f>COLIMA!O61+'VILLA DE ALVAREZ'!O61+TECOMAN!O61+ARMERIA!O61+MANZANILLO!O61+COQUIMATLAN!O61+MINATITLAN!O61+COMALA!O61+IXTLAHUACAN!O61+CUAUHTEMOC!O61</f>
        <v>0</v>
      </c>
      <c r="P61" s="18">
        <f>COLIMA!P61+'VILLA DE ALVAREZ'!P61+TECOMAN!P61+ARMERIA!P61+MANZANILLO!P61+COQUIMATLAN!P61+MINATITLAN!P61+COMALA!P61+IXTLAHUACAN!P61+CUAUHTEMOC!P61</f>
        <v>0</v>
      </c>
      <c r="Q61" s="19">
        <f t="shared" si="4"/>
        <v>12</v>
      </c>
    </row>
    <row r="62" spans="1:17" x14ac:dyDescent="0.25">
      <c r="A62" s="14"/>
      <c r="B62" s="15"/>
      <c r="C62" s="35"/>
      <c r="D62" s="35" t="s">
        <v>28</v>
      </c>
      <c r="E62" s="18">
        <f>COLIMA!E62+'VILLA DE ALVAREZ'!E62+TECOMAN!E62+ARMERIA!E62+MANZANILLO!E62+COQUIMATLAN!E62+MINATITLAN!E62+COMALA!E62+IXTLAHUACAN!E62+CUAUHTEMOC!E62</f>
        <v>20</v>
      </c>
      <c r="F62" s="18">
        <f>COLIMA!F62+'VILLA DE ALVAREZ'!F62+TECOMAN!F62+ARMERIA!F62+MANZANILLO!F62+COQUIMATLAN!F62+MINATITLAN!F62+COMALA!F62+IXTLAHUACAN!F62+CUAUHTEMOC!F62</f>
        <v>15</v>
      </c>
      <c r="G62" s="18">
        <f>COLIMA!G62+'VILLA DE ALVAREZ'!G62+TECOMAN!G62+ARMERIA!G62+MANZANILLO!G62+COQUIMATLAN!G62+MINATITLAN!G62+COMALA!G62+IXTLAHUACAN!G62+CUAUHTEMOC!G62</f>
        <v>16</v>
      </c>
      <c r="H62" s="18">
        <f>COLIMA!H62+'VILLA DE ALVAREZ'!H62+TECOMAN!H62+ARMERIA!H62+MANZANILLO!H62+COQUIMATLAN!H62+MINATITLAN!H62+COMALA!H62+IXTLAHUACAN!H62+CUAUHTEMOC!H62</f>
        <v>48</v>
      </c>
      <c r="I62" s="18">
        <f>COLIMA!I62+'VILLA DE ALVAREZ'!I62+TECOMAN!I62+ARMERIA!I62+MANZANILLO!I62+COQUIMATLAN!I62+MINATITLAN!I62+COMALA!I62+IXTLAHUACAN!I62+CUAUHTEMOC!I62</f>
        <v>37</v>
      </c>
      <c r="J62" s="18">
        <f>COLIMA!J62+'VILLA DE ALVAREZ'!J62+TECOMAN!J62+ARMERIA!J62+MANZANILLO!J62+COQUIMATLAN!J62+MINATITLAN!J62+COMALA!J62+IXTLAHUACAN!J62+CUAUHTEMOC!J62</f>
        <v>6</v>
      </c>
      <c r="K62" s="18">
        <f>COLIMA!K62+'VILLA DE ALVAREZ'!K62+TECOMAN!K62+ARMERIA!K62+MANZANILLO!K62+COQUIMATLAN!K62+MINATITLAN!K62+COMALA!K62+IXTLAHUACAN!K62+CUAUHTEMOC!K62</f>
        <v>5</v>
      </c>
      <c r="L62" s="18">
        <f>COLIMA!L62+'VILLA DE ALVAREZ'!L62+TECOMAN!L62+ARMERIA!L62+MANZANILLO!L62+COQUIMATLAN!L62+MINATITLAN!L62+COMALA!L62+IXTLAHUACAN!L62+CUAUHTEMOC!L62</f>
        <v>0</v>
      </c>
      <c r="M62" s="18">
        <f>COLIMA!M62+'VILLA DE ALVAREZ'!M62+TECOMAN!M62+ARMERIA!M62+MANZANILLO!M62+COQUIMATLAN!M62+MINATITLAN!M62+COMALA!M62+IXTLAHUACAN!M62+CUAUHTEMOC!M62</f>
        <v>0</v>
      </c>
      <c r="N62" s="18">
        <f>COLIMA!N62+'VILLA DE ALVAREZ'!N62+TECOMAN!N62+ARMERIA!N62+MANZANILLO!N62+COQUIMATLAN!N62+MINATITLAN!N62+COMALA!N62+IXTLAHUACAN!N62+CUAUHTEMOC!N62</f>
        <v>0</v>
      </c>
      <c r="O62" s="18">
        <f>COLIMA!O62+'VILLA DE ALVAREZ'!O62+TECOMAN!O62+ARMERIA!O62+MANZANILLO!O62+COQUIMATLAN!O62+MINATITLAN!O62+COMALA!O62+IXTLAHUACAN!O62+CUAUHTEMOC!O62</f>
        <v>0</v>
      </c>
      <c r="P62" s="18">
        <f>COLIMA!P62+'VILLA DE ALVAREZ'!P62+TECOMAN!P62+ARMERIA!P62+MANZANILLO!P62+COQUIMATLAN!P62+MINATITLAN!P62+COMALA!P62+IXTLAHUACAN!P62+CUAUHTEMOC!P62</f>
        <v>0</v>
      </c>
      <c r="Q62" s="19">
        <f t="shared" si="4"/>
        <v>147</v>
      </c>
    </row>
    <row r="63" spans="1:17" x14ac:dyDescent="0.25">
      <c r="A63" s="14"/>
      <c r="B63" s="15"/>
      <c r="C63" s="35"/>
      <c r="D63" s="35" t="s">
        <v>29</v>
      </c>
      <c r="E63" s="18">
        <f>COLIMA!E63+'VILLA DE ALVAREZ'!E63+TECOMAN!E63+ARMERIA!E63+MANZANILLO!E63+COQUIMATLAN!E63+MINATITLAN!E63+COMALA!E63+IXTLAHUACAN!E63+CUAUHTEMOC!E63</f>
        <v>0</v>
      </c>
      <c r="F63" s="18">
        <f>COLIMA!F63+'VILLA DE ALVAREZ'!F63+TECOMAN!F63+ARMERIA!F63+MANZANILLO!F63+COQUIMATLAN!F63+MINATITLAN!F63+COMALA!F63+IXTLAHUACAN!F63+CUAUHTEMOC!F63</f>
        <v>0</v>
      </c>
      <c r="G63" s="18">
        <f>COLIMA!G63+'VILLA DE ALVAREZ'!G63+TECOMAN!G63+ARMERIA!G63+MANZANILLO!G63+COQUIMATLAN!G63+MINATITLAN!G63+COMALA!G63+IXTLAHUACAN!G63+CUAUHTEMOC!G63</f>
        <v>0</v>
      </c>
      <c r="H63" s="18">
        <f>COLIMA!H63+'VILLA DE ALVAREZ'!H63+TECOMAN!H63+ARMERIA!H63+MANZANILLO!H63+COQUIMATLAN!H63+MINATITLAN!H63+COMALA!H63+IXTLAHUACAN!H63+CUAUHTEMOC!H63</f>
        <v>0</v>
      </c>
      <c r="I63" s="18">
        <f>COLIMA!I63+'VILLA DE ALVAREZ'!I63+TECOMAN!I63+ARMERIA!I63+MANZANILLO!I63+COQUIMATLAN!I63+MINATITLAN!I63+COMALA!I63+IXTLAHUACAN!I63+CUAUHTEMOC!I63</f>
        <v>0</v>
      </c>
      <c r="J63" s="18">
        <f>COLIMA!J63+'VILLA DE ALVAREZ'!J63+TECOMAN!J63+ARMERIA!J63+MANZANILLO!J63+COQUIMATLAN!J63+MINATITLAN!J63+COMALA!J63+IXTLAHUACAN!J63+CUAUHTEMOC!J63</f>
        <v>0</v>
      </c>
      <c r="K63" s="18">
        <f>COLIMA!K63+'VILLA DE ALVAREZ'!K63+TECOMAN!K63+ARMERIA!K63+MANZANILLO!K63+COQUIMATLAN!K63+MINATITLAN!K63+COMALA!K63+IXTLAHUACAN!K63+CUAUHTEMOC!K63</f>
        <v>0</v>
      </c>
      <c r="L63" s="18">
        <f>COLIMA!L63+'VILLA DE ALVAREZ'!L63+TECOMAN!L63+ARMERIA!L63+MANZANILLO!L63+COQUIMATLAN!L63+MINATITLAN!L63+COMALA!L63+IXTLAHUACAN!L63+CUAUHTEMOC!L63</f>
        <v>0</v>
      </c>
      <c r="M63" s="18">
        <f>COLIMA!M63+'VILLA DE ALVAREZ'!M63+TECOMAN!M63+ARMERIA!M63+MANZANILLO!M63+COQUIMATLAN!M63+MINATITLAN!M63+COMALA!M63+IXTLAHUACAN!M63+CUAUHTEMOC!M63</f>
        <v>0</v>
      </c>
      <c r="N63" s="18">
        <f>COLIMA!N63+'VILLA DE ALVAREZ'!N63+TECOMAN!N63+ARMERIA!N63+MANZANILLO!N63+COQUIMATLAN!N63+MINATITLAN!N63+COMALA!N63+IXTLAHUACAN!N63+CUAUHTEMOC!N63</f>
        <v>0</v>
      </c>
      <c r="O63" s="18">
        <f>COLIMA!O63+'VILLA DE ALVAREZ'!O63+TECOMAN!O63+ARMERIA!O63+MANZANILLO!O63+COQUIMATLAN!O63+MINATITLAN!O63+COMALA!O63+IXTLAHUACAN!O63+CUAUHTEMOC!O63</f>
        <v>0</v>
      </c>
      <c r="P63" s="18">
        <f>COLIMA!P63+'VILLA DE ALVAREZ'!P63+TECOMAN!P63+ARMERIA!P63+MANZANILLO!P63+COQUIMATLAN!P63+MINATITLAN!P63+COMALA!P63+IXTLAHUACAN!P63+CUAUHTEMOC!P63</f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" si="31">SUM(E65:E68)</f>
        <v>5</v>
      </c>
      <c r="F64" s="23">
        <f t="shared" ref="F64:M64" si="32">SUM(F65:F68)</f>
        <v>3</v>
      </c>
      <c r="G64" s="23">
        <f t="shared" si="32"/>
        <v>4</v>
      </c>
      <c r="H64" s="23">
        <f t="shared" si="32"/>
        <v>16</v>
      </c>
      <c r="I64" s="23">
        <f t="shared" si="32"/>
        <v>13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41</v>
      </c>
    </row>
    <row r="65" spans="1:17" x14ac:dyDescent="0.25">
      <c r="A65" s="14"/>
      <c r="B65" s="15"/>
      <c r="C65" s="35"/>
      <c r="D65" s="35" t="s">
        <v>42</v>
      </c>
      <c r="E65" s="18">
        <f>COLIMA!E65+'VILLA DE ALVAREZ'!E65+TECOMAN!E65+ARMERIA!E65+MANZANILLO!E65+COQUIMATLAN!E65+MINATITLAN!E65+COMALA!E65+IXTLAHUACAN!E65+CUAUHTEMOC!E65</f>
        <v>0</v>
      </c>
      <c r="F65" s="18">
        <f>COLIMA!F65+'VILLA DE ALVAREZ'!F65+TECOMAN!F65+ARMERIA!F65+MANZANILLO!F65+COQUIMATLAN!F65+MINATITLAN!F65+COMALA!F65+IXTLAHUACAN!F65+CUAUHTEMOC!F65</f>
        <v>0</v>
      </c>
      <c r="G65" s="18">
        <f>COLIMA!G65+'VILLA DE ALVAREZ'!G65+TECOMAN!G65+ARMERIA!G65+MANZANILLO!G65+COQUIMATLAN!G65+MINATITLAN!G65+COMALA!G65+IXTLAHUACAN!G65+CUAUHTEMOC!G65</f>
        <v>0</v>
      </c>
      <c r="H65" s="18">
        <f>COLIMA!H65+'VILLA DE ALVAREZ'!H65+TECOMAN!H65+ARMERIA!H65+MANZANILLO!H65+COQUIMATLAN!H65+MINATITLAN!H65+COMALA!H65+IXTLAHUACAN!H65+CUAUHTEMOC!H65</f>
        <v>0</v>
      </c>
      <c r="I65" s="18">
        <f>COLIMA!I65+'VILLA DE ALVAREZ'!I65+TECOMAN!I65+ARMERIA!I65+MANZANILLO!I65+COQUIMATLAN!I65+MINATITLAN!I65+COMALA!I65+IXTLAHUACAN!I65+CUAUHTEMOC!I65</f>
        <v>0</v>
      </c>
      <c r="J65" s="18">
        <f>COLIMA!J65+'VILLA DE ALVAREZ'!J65+TECOMAN!J65+ARMERIA!J65+MANZANILLO!J65+COQUIMATLAN!J65+MINATITLAN!J65+COMALA!J65+IXTLAHUACAN!J65+CUAUHTEMOC!J65</f>
        <v>0</v>
      </c>
      <c r="K65" s="18">
        <f>COLIMA!K65+'VILLA DE ALVAREZ'!K65+TECOMAN!K65+ARMERIA!K65+MANZANILLO!K65+COQUIMATLAN!K65+MINATITLAN!K65+COMALA!K65+IXTLAHUACAN!K65+CUAUHTEMOC!K65</f>
        <v>0</v>
      </c>
      <c r="L65" s="18">
        <f>COLIMA!L65+'VILLA DE ALVAREZ'!L65+TECOMAN!L65+ARMERIA!L65+MANZANILLO!L65+COQUIMATLAN!L65+MINATITLAN!L65+COMALA!L65+IXTLAHUACAN!L65+CUAUHTEMOC!L65</f>
        <v>0</v>
      </c>
      <c r="M65" s="18">
        <f>COLIMA!M65+'VILLA DE ALVAREZ'!M65+TECOMAN!M65+ARMERIA!M65+MANZANILLO!M65+COQUIMATLAN!M65+MINATITLAN!M65+COMALA!M65+IXTLAHUACAN!M65+CUAUHTEMOC!M65</f>
        <v>0</v>
      </c>
      <c r="N65" s="18">
        <f>COLIMA!N65+'VILLA DE ALVAREZ'!N65+TECOMAN!N65+ARMERIA!N65+MANZANILLO!N65+COQUIMATLAN!N65+MINATITLAN!N65+COMALA!N65+IXTLAHUACAN!N65+CUAUHTEMOC!N65</f>
        <v>0</v>
      </c>
      <c r="O65" s="18">
        <f>COLIMA!O65+'VILLA DE ALVAREZ'!O65+TECOMAN!O65+ARMERIA!O65+MANZANILLO!O65+COQUIMATLAN!O65+MINATITLAN!O65+COMALA!O65+IXTLAHUACAN!O65+CUAUHTEMOC!O65</f>
        <v>0</v>
      </c>
      <c r="P65" s="18">
        <f>COLIMA!P65+'VILLA DE ALVAREZ'!P65+TECOMAN!P65+ARMERIA!P65+MANZANILLO!P65+COQUIMATLAN!P65+MINATITLAN!P65+COMALA!P65+IXTLAHUACAN!P65+CUAUHTEMOC!P65</f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f>COLIMA!E66+'VILLA DE ALVAREZ'!E66+TECOMAN!E66+ARMERIA!E66+MANZANILLO!E66+COQUIMATLAN!E66+MINATITLAN!E66+COMALA!E66+IXTLAHUACAN!E66+CUAUHTEMOC!E66</f>
        <v>0</v>
      </c>
      <c r="F66" s="18">
        <f>COLIMA!F66+'VILLA DE ALVAREZ'!F66+TECOMAN!F66+ARMERIA!F66+MANZANILLO!F66+COQUIMATLAN!F66+MINATITLAN!F66+COMALA!F66+IXTLAHUACAN!F66+CUAUHTEMOC!F66</f>
        <v>0</v>
      </c>
      <c r="G66" s="18">
        <f>COLIMA!G66+'VILLA DE ALVAREZ'!G66+TECOMAN!G66+ARMERIA!G66+MANZANILLO!G66+COQUIMATLAN!G66+MINATITLAN!G66+COMALA!G66+IXTLAHUACAN!G66+CUAUHTEMOC!G66</f>
        <v>0</v>
      </c>
      <c r="H66" s="18">
        <f>COLIMA!H66+'VILLA DE ALVAREZ'!H66+TECOMAN!H66+ARMERIA!H66+MANZANILLO!H66+COQUIMATLAN!H66+MINATITLAN!H66+COMALA!H66+IXTLAHUACAN!H66+CUAUHTEMOC!H66</f>
        <v>0</v>
      </c>
      <c r="I66" s="18">
        <f>COLIMA!I66+'VILLA DE ALVAREZ'!I66+TECOMAN!I66+ARMERIA!I66+MANZANILLO!I66+COQUIMATLAN!I66+MINATITLAN!I66+COMALA!I66+IXTLAHUACAN!I66+CUAUHTEMOC!I66</f>
        <v>0</v>
      </c>
      <c r="J66" s="18">
        <f>COLIMA!J66+'VILLA DE ALVAREZ'!J66+TECOMAN!J66+ARMERIA!J66+MANZANILLO!J66+COQUIMATLAN!J66+MINATITLAN!J66+COMALA!J66+IXTLAHUACAN!J66+CUAUHTEMOC!J66</f>
        <v>0</v>
      </c>
      <c r="K66" s="18">
        <f>COLIMA!K66+'VILLA DE ALVAREZ'!K66+TECOMAN!K66+ARMERIA!K66+MANZANILLO!K66+COQUIMATLAN!K66+MINATITLAN!K66+COMALA!K66+IXTLAHUACAN!K66+CUAUHTEMOC!K66</f>
        <v>0</v>
      </c>
      <c r="L66" s="18">
        <f>COLIMA!L66+'VILLA DE ALVAREZ'!L66+TECOMAN!L66+ARMERIA!L66+MANZANILLO!L66+COQUIMATLAN!L66+MINATITLAN!L66+COMALA!L66+IXTLAHUACAN!L66+CUAUHTEMOC!L66</f>
        <v>0</v>
      </c>
      <c r="M66" s="18">
        <f>COLIMA!M66+'VILLA DE ALVAREZ'!M66+TECOMAN!M66+ARMERIA!M66+MANZANILLO!M66+COQUIMATLAN!M66+MINATITLAN!M66+COMALA!M66+IXTLAHUACAN!M66+CUAUHTEMOC!M66</f>
        <v>0</v>
      </c>
      <c r="N66" s="18">
        <f>COLIMA!N66+'VILLA DE ALVAREZ'!N66+TECOMAN!N66+ARMERIA!N66+MANZANILLO!N66+COQUIMATLAN!N66+MINATITLAN!N66+COMALA!N66+IXTLAHUACAN!N66+CUAUHTEMOC!N66</f>
        <v>0</v>
      </c>
      <c r="O66" s="18">
        <f>COLIMA!O66+'VILLA DE ALVAREZ'!O66+TECOMAN!O66+ARMERIA!O66+MANZANILLO!O66+COQUIMATLAN!O66+MINATITLAN!O66+COMALA!O66+IXTLAHUACAN!O66+CUAUHTEMOC!O66</f>
        <v>0</v>
      </c>
      <c r="P66" s="18">
        <f>COLIMA!P66+'VILLA DE ALVAREZ'!P66+TECOMAN!P66+ARMERIA!P66+MANZANILLO!P66+COQUIMATLAN!P66+MINATITLAN!P66+COMALA!P66+IXTLAHUACAN!P66+CUAUHTEMOC!P66</f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f>COLIMA!E67+'VILLA DE ALVAREZ'!E67+TECOMAN!E67+ARMERIA!E67+MANZANILLO!E67+COQUIMATLAN!E67+MINATITLAN!E67+COMALA!E67+IXTLAHUACAN!E67+CUAUHTEMOC!E67</f>
        <v>5</v>
      </c>
      <c r="F67" s="18">
        <f>COLIMA!F67+'VILLA DE ALVAREZ'!F67+TECOMAN!F67+ARMERIA!F67+MANZANILLO!F67+COQUIMATLAN!F67+MINATITLAN!F67+COMALA!F67+IXTLAHUACAN!F67+CUAUHTEMOC!F67</f>
        <v>3</v>
      </c>
      <c r="G67" s="18">
        <f>COLIMA!G67+'VILLA DE ALVAREZ'!G67+TECOMAN!G67+ARMERIA!G67+MANZANILLO!G67+COQUIMATLAN!G67+MINATITLAN!G67+COMALA!G67+IXTLAHUACAN!G67+CUAUHTEMOC!G67</f>
        <v>4</v>
      </c>
      <c r="H67" s="18">
        <f>COLIMA!H67+'VILLA DE ALVAREZ'!H67+TECOMAN!H67+ARMERIA!H67+MANZANILLO!H67+COQUIMATLAN!H67+MINATITLAN!H67+COMALA!H67+IXTLAHUACAN!H67+CUAUHTEMOC!H67</f>
        <v>16</v>
      </c>
      <c r="I67" s="18">
        <f>COLIMA!I67+'VILLA DE ALVAREZ'!I67+TECOMAN!I67+ARMERIA!I67+MANZANILLO!I67+COQUIMATLAN!I67+MINATITLAN!I67+COMALA!I67+IXTLAHUACAN!I67+CUAUHTEMOC!I67</f>
        <v>13</v>
      </c>
      <c r="J67" s="18">
        <f>COLIMA!J67+'VILLA DE ALVAREZ'!J67+TECOMAN!J67+ARMERIA!J67+MANZANILLO!J67+COQUIMATLAN!J67+MINATITLAN!J67+COMALA!J67+IXTLAHUACAN!J67+CUAUHTEMOC!J67</f>
        <v>0</v>
      </c>
      <c r="K67" s="18">
        <f>COLIMA!K67+'VILLA DE ALVAREZ'!K67+TECOMAN!K67+ARMERIA!K67+MANZANILLO!K67+COQUIMATLAN!K67+MINATITLAN!K67+COMALA!K67+IXTLAHUACAN!K67+CUAUHTEMOC!K67</f>
        <v>0</v>
      </c>
      <c r="L67" s="18">
        <f>COLIMA!L67+'VILLA DE ALVAREZ'!L67+TECOMAN!L67+ARMERIA!L67+MANZANILLO!L67+COQUIMATLAN!L67+MINATITLAN!L67+COMALA!L67+IXTLAHUACAN!L67+CUAUHTEMOC!L67</f>
        <v>0</v>
      </c>
      <c r="M67" s="18">
        <f>COLIMA!M67+'VILLA DE ALVAREZ'!M67+TECOMAN!M67+ARMERIA!M67+MANZANILLO!M67+COQUIMATLAN!M67+MINATITLAN!M67+COMALA!M67+IXTLAHUACAN!M67+CUAUHTEMOC!M67</f>
        <v>0</v>
      </c>
      <c r="N67" s="18">
        <f>COLIMA!N67+'VILLA DE ALVAREZ'!N67+TECOMAN!N67+ARMERIA!N67+MANZANILLO!N67+COQUIMATLAN!N67+MINATITLAN!N67+COMALA!N67+IXTLAHUACAN!N67+CUAUHTEMOC!N67</f>
        <v>0</v>
      </c>
      <c r="O67" s="18">
        <f>COLIMA!O67+'VILLA DE ALVAREZ'!O67+TECOMAN!O67+ARMERIA!O67+MANZANILLO!O67+COQUIMATLAN!O67+MINATITLAN!O67+COMALA!O67+IXTLAHUACAN!O67+CUAUHTEMOC!O67</f>
        <v>0</v>
      </c>
      <c r="P67" s="18">
        <f>COLIMA!P67+'VILLA DE ALVAREZ'!P67+TECOMAN!P67+ARMERIA!P67+MANZANILLO!P67+COQUIMATLAN!P67+MINATITLAN!P67+COMALA!P67+IXTLAHUACAN!P67+CUAUHTEMOC!P67</f>
        <v>0</v>
      </c>
      <c r="Q67" s="19">
        <f t="shared" si="4"/>
        <v>41</v>
      </c>
    </row>
    <row r="68" spans="1:17" x14ac:dyDescent="0.25">
      <c r="A68" s="14"/>
      <c r="B68" s="15"/>
      <c r="C68" s="35"/>
      <c r="D68" s="35" t="s">
        <v>29</v>
      </c>
      <c r="E68" s="18">
        <f>COLIMA!E68+'VILLA DE ALVAREZ'!E68+TECOMAN!E68+ARMERIA!E68+MANZANILLO!E68+COQUIMATLAN!E68+MINATITLAN!E68+COMALA!E68+IXTLAHUACAN!E68+CUAUHTEMOC!E68</f>
        <v>0</v>
      </c>
      <c r="F68" s="18">
        <f>COLIMA!F68+'VILLA DE ALVAREZ'!F68+TECOMAN!F68+ARMERIA!F68+MANZANILLO!F68+COQUIMATLAN!F68+MINATITLAN!F68+COMALA!F68+IXTLAHUACAN!F68+CUAUHTEMOC!F68</f>
        <v>0</v>
      </c>
      <c r="G68" s="18">
        <f>COLIMA!G68+'VILLA DE ALVAREZ'!G68+TECOMAN!G68+ARMERIA!G68+MANZANILLO!G68+COQUIMATLAN!G68+MINATITLAN!G68+COMALA!G68+IXTLAHUACAN!G68+CUAUHTEMOC!G68</f>
        <v>0</v>
      </c>
      <c r="H68" s="18">
        <f>COLIMA!H68+'VILLA DE ALVAREZ'!H68+TECOMAN!H68+ARMERIA!H68+MANZANILLO!H68+COQUIMATLAN!H68+MINATITLAN!H68+COMALA!H68+IXTLAHUACAN!H68+CUAUHTEMOC!H68</f>
        <v>0</v>
      </c>
      <c r="I68" s="18">
        <f>COLIMA!I68+'VILLA DE ALVAREZ'!I68+TECOMAN!I68+ARMERIA!I68+MANZANILLO!I68+COQUIMATLAN!I68+MINATITLAN!I68+COMALA!I68+IXTLAHUACAN!I68+CUAUHTEMOC!I68</f>
        <v>0</v>
      </c>
      <c r="J68" s="18">
        <f>COLIMA!J68+'VILLA DE ALVAREZ'!J68+TECOMAN!J68+ARMERIA!J68+MANZANILLO!J68+COQUIMATLAN!J68+MINATITLAN!J68+COMALA!J68+IXTLAHUACAN!J68+CUAUHTEMOC!J68</f>
        <v>0</v>
      </c>
      <c r="K68" s="18">
        <f>COLIMA!K68+'VILLA DE ALVAREZ'!K68+TECOMAN!K68+ARMERIA!K68+MANZANILLO!K68+COQUIMATLAN!K68+MINATITLAN!K68+COMALA!K68+IXTLAHUACAN!K68+CUAUHTEMOC!K68</f>
        <v>0</v>
      </c>
      <c r="L68" s="18">
        <f>COLIMA!L68+'VILLA DE ALVAREZ'!L68+TECOMAN!L68+ARMERIA!L68+MANZANILLO!L68+COQUIMATLAN!L68+MINATITLAN!L68+COMALA!L68+IXTLAHUACAN!L68+CUAUHTEMOC!L68</f>
        <v>0</v>
      </c>
      <c r="M68" s="18">
        <f>COLIMA!M68+'VILLA DE ALVAREZ'!M68+TECOMAN!M68+ARMERIA!M68+MANZANILLO!M68+COQUIMATLAN!M68+MINATITLAN!M68+COMALA!M68+IXTLAHUACAN!M68+CUAUHTEMOC!M68</f>
        <v>0</v>
      </c>
      <c r="N68" s="18">
        <f>COLIMA!N68+'VILLA DE ALVAREZ'!N68+TECOMAN!N68+ARMERIA!N68+MANZANILLO!N68+COQUIMATLAN!N68+MINATITLAN!N68+COMALA!N68+IXTLAHUACAN!N68+CUAUHTEMOC!N68</f>
        <v>0</v>
      </c>
      <c r="O68" s="18">
        <f>COLIMA!O68+'VILLA DE ALVAREZ'!O68+TECOMAN!O68+ARMERIA!O68+MANZANILLO!O68+COQUIMATLAN!O68+MINATITLAN!O68+COMALA!O68+IXTLAHUACAN!O68+CUAUHTEMOC!O68</f>
        <v>0</v>
      </c>
      <c r="P68" s="18">
        <f>COLIMA!P68+'VILLA DE ALVAREZ'!P68+TECOMAN!P68+ARMERIA!P68+MANZANILLO!P68+COQUIMATLAN!P68+MINATITLAN!P68+COMALA!P68+IXTLAHUACAN!P68+CUAUHTEMOC!P68</f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" si="33">E70+E75</f>
        <v>38</v>
      </c>
      <c r="F69" s="12">
        <f t="shared" ref="F69:M69" si="34">F70+F75</f>
        <v>44</v>
      </c>
      <c r="G69" s="12">
        <f t="shared" si="34"/>
        <v>61</v>
      </c>
      <c r="H69" s="12">
        <f t="shared" si="34"/>
        <v>61</v>
      </c>
      <c r="I69" s="12">
        <f t="shared" si="34"/>
        <v>51</v>
      </c>
      <c r="J69" s="12">
        <f t="shared" si="34"/>
        <v>44</v>
      </c>
      <c r="K69" s="12">
        <f t="shared" si="34"/>
        <v>55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354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" si="35">SUM(E71:E74)</f>
        <v>30</v>
      </c>
      <c r="F70" s="23">
        <f t="shared" ref="F70:M70" si="36">SUM(F71:F74)</f>
        <v>41</v>
      </c>
      <c r="G70" s="23">
        <f t="shared" si="36"/>
        <v>51</v>
      </c>
      <c r="H70" s="23">
        <f t="shared" si="36"/>
        <v>56</v>
      </c>
      <c r="I70" s="23">
        <f t="shared" si="36"/>
        <v>41</v>
      </c>
      <c r="J70" s="23">
        <f t="shared" si="36"/>
        <v>35</v>
      </c>
      <c r="K70" s="23">
        <f t="shared" si="36"/>
        <v>44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298</v>
      </c>
    </row>
    <row r="71" spans="1:17" x14ac:dyDescent="0.25">
      <c r="A71" s="14"/>
      <c r="B71" s="15"/>
      <c r="C71" s="33"/>
      <c r="D71" s="34" t="s">
        <v>47</v>
      </c>
      <c r="E71" s="18">
        <f>COLIMA!E71+'VILLA DE ALVAREZ'!E71+TECOMAN!E71+ARMERIA!E71+MANZANILLO!E71+COQUIMATLAN!E71+MINATITLAN!E71+COMALA!E71+IXTLAHUACAN!E71+CUAUHTEMOC!E71</f>
        <v>25</v>
      </c>
      <c r="F71" s="18">
        <f>COLIMA!F71+'VILLA DE ALVAREZ'!F71+TECOMAN!F71+ARMERIA!F71+MANZANILLO!F71+COQUIMATLAN!F71+MINATITLAN!F71+COMALA!F71+IXTLAHUACAN!F71+CUAUHTEMOC!F71</f>
        <v>27</v>
      </c>
      <c r="G71" s="18">
        <f>COLIMA!G71+'VILLA DE ALVAREZ'!G71+TECOMAN!G71+ARMERIA!G71+MANZANILLO!G71+COQUIMATLAN!G71+MINATITLAN!G71+COMALA!G71+IXTLAHUACAN!G71+CUAUHTEMOC!G71</f>
        <v>32</v>
      </c>
      <c r="H71" s="18">
        <f>COLIMA!H71+'VILLA DE ALVAREZ'!H71+TECOMAN!H71+ARMERIA!H71+MANZANILLO!H71+COQUIMATLAN!H71+MINATITLAN!H71+COMALA!H71+IXTLAHUACAN!H71+CUAUHTEMOC!H71</f>
        <v>38</v>
      </c>
      <c r="I71" s="18">
        <f>COLIMA!I71+'VILLA DE ALVAREZ'!I71+TECOMAN!I71+ARMERIA!I71+MANZANILLO!I71+COQUIMATLAN!I71+MINATITLAN!I71+COMALA!I71+IXTLAHUACAN!I71+CUAUHTEMOC!I71</f>
        <v>31</v>
      </c>
      <c r="J71" s="18">
        <f>COLIMA!J71+'VILLA DE ALVAREZ'!J71+TECOMAN!J71+ARMERIA!J71+MANZANILLO!J71+COQUIMATLAN!J71+MINATITLAN!J71+COMALA!J71+IXTLAHUACAN!J71+CUAUHTEMOC!J71</f>
        <v>26</v>
      </c>
      <c r="K71" s="18">
        <f>COLIMA!K71+'VILLA DE ALVAREZ'!K71+TECOMAN!K71+ARMERIA!K71+MANZANILLO!K71+COQUIMATLAN!K71+MINATITLAN!K71+COMALA!K71+IXTLAHUACAN!K71+CUAUHTEMOC!K71</f>
        <v>35</v>
      </c>
      <c r="L71" s="18">
        <f>COLIMA!L71+'VILLA DE ALVAREZ'!L71+TECOMAN!L71+ARMERIA!L71+MANZANILLO!L71+COQUIMATLAN!L71+MINATITLAN!L71+COMALA!L71+IXTLAHUACAN!L71+CUAUHTEMOC!L71</f>
        <v>0</v>
      </c>
      <c r="M71" s="18">
        <f>COLIMA!M71+'VILLA DE ALVAREZ'!M71+TECOMAN!M71+ARMERIA!M71+MANZANILLO!M71+COQUIMATLAN!M71+MINATITLAN!M71+COMALA!M71+IXTLAHUACAN!M71+CUAUHTEMOC!M71</f>
        <v>0</v>
      </c>
      <c r="N71" s="18">
        <f>COLIMA!N71+'VILLA DE ALVAREZ'!N71+TECOMAN!N71+ARMERIA!N71+MANZANILLO!N71+COQUIMATLAN!N71+MINATITLAN!N71+COMALA!N71+IXTLAHUACAN!N71+CUAUHTEMOC!N71</f>
        <v>0</v>
      </c>
      <c r="O71" s="18">
        <f>COLIMA!O71+'VILLA DE ALVAREZ'!O71+TECOMAN!O71+ARMERIA!O71+MANZANILLO!O71+COQUIMATLAN!O71+MINATITLAN!O71+COMALA!O71+IXTLAHUACAN!O71+CUAUHTEMOC!O71</f>
        <v>0</v>
      </c>
      <c r="P71" s="18">
        <f>COLIMA!P71+'VILLA DE ALVAREZ'!P71+TECOMAN!P71+ARMERIA!P71+MANZANILLO!P71+COQUIMATLAN!P71+MINATITLAN!P71+COMALA!P71+IXTLAHUACAN!P71+CUAUHTEMOC!P71</f>
        <v>0</v>
      </c>
      <c r="Q71" s="19">
        <f t="shared" si="4"/>
        <v>214</v>
      </c>
    </row>
    <row r="72" spans="1:17" x14ac:dyDescent="0.25">
      <c r="A72" s="14"/>
      <c r="B72" s="15"/>
      <c r="C72" s="33"/>
      <c r="D72" s="35" t="s">
        <v>42</v>
      </c>
      <c r="E72" s="18">
        <f>COLIMA!E72+'VILLA DE ALVAREZ'!E72+TECOMAN!E72+ARMERIA!E72+MANZANILLO!E72+COQUIMATLAN!E72+MINATITLAN!E72+COMALA!E72+IXTLAHUACAN!E72+CUAUHTEMOC!E72</f>
        <v>1</v>
      </c>
      <c r="F72" s="18">
        <f>COLIMA!F72+'VILLA DE ALVAREZ'!F72+TECOMAN!F72+ARMERIA!F72+MANZANILLO!F72+COQUIMATLAN!F72+MINATITLAN!F72+COMALA!F72+IXTLAHUACAN!F72+CUAUHTEMOC!F72</f>
        <v>2</v>
      </c>
      <c r="G72" s="18">
        <f>COLIMA!G72+'VILLA DE ALVAREZ'!G72+TECOMAN!G72+ARMERIA!G72+MANZANILLO!G72+COQUIMATLAN!G72+MINATITLAN!G72+COMALA!G72+IXTLAHUACAN!G72+CUAUHTEMOC!G72</f>
        <v>2</v>
      </c>
      <c r="H72" s="18">
        <f>COLIMA!H72+'VILLA DE ALVAREZ'!H72+TECOMAN!H72+ARMERIA!H72+MANZANILLO!H72+COQUIMATLAN!H72+MINATITLAN!H72+COMALA!H72+IXTLAHUACAN!H72+CUAUHTEMOC!H72</f>
        <v>4</v>
      </c>
      <c r="I72" s="18">
        <f>COLIMA!I72+'VILLA DE ALVAREZ'!I72+TECOMAN!I72+ARMERIA!I72+MANZANILLO!I72+COQUIMATLAN!I72+MINATITLAN!I72+COMALA!I72+IXTLAHUACAN!I72+CUAUHTEMOC!I72</f>
        <v>2</v>
      </c>
      <c r="J72" s="18">
        <f>COLIMA!J72+'VILLA DE ALVAREZ'!J72+TECOMAN!J72+ARMERIA!J72+MANZANILLO!J72+COQUIMATLAN!J72+MINATITLAN!J72+COMALA!J72+IXTLAHUACAN!J72+CUAUHTEMOC!J72</f>
        <v>2</v>
      </c>
      <c r="K72" s="18">
        <f>COLIMA!K72+'VILLA DE ALVAREZ'!K72+TECOMAN!K72+ARMERIA!K72+MANZANILLO!K72+COQUIMATLAN!K72+MINATITLAN!K72+COMALA!K72+IXTLAHUACAN!K72+CUAUHTEMOC!K72</f>
        <v>2</v>
      </c>
      <c r="L72" s="18">
        <f>COLIMA!L72+'VILLA DE ALVAREZ'!L72+TECOMAN!L72+ARMERIA!L72+MANZANILLO!L72+COQUIMATLAN!L72+MINATITLAN!L72+COMALA!L72+IXTLAHUACAN!L72+CUAUHTEMOC!L72</f>
        <v>0</v>
      </c>
      <c r="M72" s="18">
        <f>COLIMA!M72+'VILLA DE ALVAREZ'!M72+TECOMAN!M72+ARMERIA!M72+MANZANILLO!M72+COQUIMATLAN!M72+MINATITLAN!M72+COMALA!M72+IXTLAHUACAN!M72+CUAUHTEMOC!M72</f>
        <v>0</v>
      </c>
      <c r="N72" s="18">
        <f>COLIMA!N72+'VILLA DE ALVAREZ'!N72+TECOMAN!N72+ARMERIA!N72+MANZANILLO!N72+COQUIMATLAN!N72+MINATITLAN!N72+COMALA!N72+IXTLAHUACAN!N72+CUAUHTEMOC!N72</f>
        <v>0</v>
      </c>
      <c r="O72" s="18">
        <f>COLIMA!O72+'VILLA DE ALVAREZ'!O72+TECOMAN!O72+ARMERIA!O72+MANZANILLO!O72+COQUIMATLAN!O72+MINATITLAN!O72+COMALA!O72+IXTLAHUACAN!O72+CUAUHTEMOC!O72</f>
        <v>0</v>
      </c>
      <c r="P72" s="18">
        <f>COLIMA!P72+'VILLA DE ALVAREZ'!P72+TECOMAN!P72+ARMERIA!P72+MANZANILLO!P72+COQUIMATLAN!P72+MINATITLAN!P72+COMALA!P72+IXTLAHUACAN!P72+CUAUHTEMOC!P72</f>
        <v>0</v>
      </c>
      <c r="Q72" s="19">
        <f t="shared" si="4"/>
        <v>15</v>
      </c>
    </row>
    <row r="73" spans="1:17" x14ac:dyDescent="0.25">
      <c r="A73" s="14"/>
      <c r="B73" s="15"/>
      <c r="C73" s="35"/>
      <c r="D73" s="34" t="s">
        <v>28</v>
      </c>
      <c r="E73" s="18">
        <f>COLIMA!E73+'VILLA DE ALVAREZ'!E73+TECOMAN!E73+ARMERIA!E73+MANZANILLO!E73+COQUIMATLAN!E73+MINATITLAN!E73+COMALA!E73+IXTLAHUACAN!E73+CUAUHTEMOC!E73</f>
        <v>4</v>
      </c>
      <c r="F73" s="18">
        <f>COLIMA!F73+'VILLA DE ALVAREZ'!F73+TECOMAN!F73+ARMERIA!F73+MANZANILLO!F73+COQUIMATLAN!F73+MINATITLAN!F73+COMALA!F73+IXTLAHUACAN!F73+CUAUHTEMOC!F73</f>
        <v>12</v>
      </c>
      <c r="G73" s="18">
        <f>COLIMA!G73+'VILLA DE ALVAREZ'!G73+TECOMAN!G73+ARMERIA!G73+MANZANILLO!G73+COQUIMATLAN!G73+MINATITLAN!G73+COMALA!G73+IXTLAHUACAN!G73+CUAUHTEMOC!G73</f>
        <v>17</v>
      </c>
      <c r="H73" s="18">
        <f>COLIMA!H73+'VILLA DE ALVAREZ'!H73+TECOMAN!H73+ARMERIA!H73+MANZANILLO!H73+COQUIMATLAN!H73+MINATITLAN!H73+COMALA!H73+IXTLAHUACAN!H73+CUAUHTEMOC!H73</f>
        <v>14</v>
      </c>
      <c r="I73" s="18">
        <f>COLIMA!I73+'VILLA DE ALVAREZ'!I73+TECOMAN!I73+ARMERIA!I73+MANZANILLO!I73+COQUIMATLAN!I73+MINATITLAN!I73+COMALA!I73+IXTLAHUACAN!I73+CUAUHTEMOC!I73</f>
        <v>8</v>
      </c>
      <c r="J73" s="18">
        <f>COLIMA!J73+'VILLA DE ALVAREZ'!J73+TECOMAN!J73+ARMERIA!J73+MANZANILLO!J73+COQUIMATLAN!J73+MINATITLAN!J73+COMALA!J73+IXTLAHUACAN!J73+CUAUHTEMOC!J73</f>
        <v>7</v>
      </c>
      <c r="K73" s="18">
        <f>COLIMA!K73+'VILLA DE ALVAREZ'!K73+TECOMAN!K73+ARMERIA!K73+MANZANILLO!K73+COQUIMATLAN!K73+MINATITLAN!K73+COMALA!K73+IXTLAHUACAN!K73+CUAUHTEMOC!K73</f>
        <v>6</v>
      </c>
      <c r="L73" s="18">
        <f>COLIMA!L73+'VILLA DE ALVAREZ'!L73+TECOMAN!L73+ARMERIA!L73+MANZANILLO!L73+COQUIMATLAN!L73+MINATITLAN!L73+COMALA!L73+IXTLAHUACAN!L73+CUAUHTEMOC!L73</f>
        <v>0</v>
      </c>
      <c r="M73" s="18">
        <f>COLIMA!M73+'VILLA DE ALVAREZ'!M73+TECOMAN!M73+ARMERIA!M73+MANZANILLO!M73+COQUIMATLAN!M73+MINATITLAN!M73+COMALA!M73+IXTLAHUACAN!M73+CUAUHTEMOC!M73</f>
        <v>0</v>
      </c>
      <c r="N73" s="18">
        <f>COLIMA!N73+'VILLA DE ALVAREZ'!N73+TECOMAN!N73+ARMERIA!N73+MANZANILLO!N73+COQUIMATLAN!N73+MINATITLAN!N73+COMALA!N73+IXTLAHUACAN!N73+CUAUHTEMOC!N73</f>
        <v>0</v>
      </c>
      <c r="O73" s="18">
        <f>COLIMA!O73+'VILLA DE ALVAREZ'!O73+TECOMAN!O73+ARMERIA!O73+MANZANILLO!O73+COQUIMATLAN!O73+MINATITLAN!O73+COMALA!O73+IXTLAHUACAN!O73+CUAUHTEMOC!O73</f>
        <v>0</v>
      </c>
      <c r="P73" s="18">
        <f>COLIMA!P73+'VILLA DE ALVAREZ'!P73+TECOMAN!P73+ARMERIA!P73+MANZANILLO!P73+COQUIMATLAN!P73+MINATITLAN!P73+COMALA!P73+IXTLAHUACAN!P73+CUAUHTEMOC!P73</f>
        <v>0</v>
      </c>
      <c r="Q73" s="19">
        <f t="shared" ref="Q73:Q97" si="37">SUM(E73:P73)</f>
        <v>68</v>
      </c>
    </row>
    <row r="74" spans="1:17" x14ac:dyDescent="0.25">
      <c r="A74" s="14"/>
      <c r="B74" s="15"/>
      <c r="C74" s="35"/>
      <c r="D74" s="34" t="s">
        <v>29</v>
      </c>
      <c r="E74" s="18">
        <f>COLIMA!E74+'VILLA DE ALVAREZ'!E74+TECOMAN!E74+ARMERIA!E74+MANZANILLO!E74+COQUIMATLAN!E74+MINATITLAN!E74+COMALA!E74+IXTLAHUACAN!E74+CUAUHTEMOC!E74</f>
        <v>0</v>
      </c>
      <c r="F74" s="18">
        <f>COLIMA!F74+'VILLA DE ALVAREZ'!F74+TECOMAN!F74+ARMERIA!F74+MANZANILLO!F74+COQUIMATLAN!F74+MINATITLAN!F74+COMALA!F74+IXTLAHUACAN!F74+CUAUHTEMOC!F74</f>
        <v>0</v>
      </c>
      <c r="G74" s="18">
        <f>COLIMA!G74+'VILLA DE ALVAREZ'!G74+TECOMAN!G74+ARMERIA!G74+MANZANILLO!G74+COQUIMATLAN!G74+MINATITLAN!G74+COMALA!G74+IXTLAHUACAN!G74+CUAUHTEMOC!G74</f>
        <v>0</v>
      </c>
      <c r="H74" s="18">
        <f>COLIMA!H74+'VILLA DE ALVAREZ'!H74+TECOMAN!H74+ARMERIA!H74+MANZANILLO!H74+COQUIMATLAN!H74+MINATITLAN!H74+COMALA!H74+IXTLAHUACAN!H74+CUAUHTEMOC!H74</f>
        <v>0</v>
      </c>
      <c r="I74" s="18">
        <f>COLIMA!I74+'VILLA DE ALVAREZ'!I74+TECOMAN!I74+ARMERIA!I74+MANZANILLO!I74+COQUIMATLAN!I74+MINATITLAN!I74+COMALA!I74+IXTLAHUACAN!I74+CUAUHTEMOC!I74</f>
        <v>0</v>
      </c>
      <c r="J74" s="18">
        <f>COLIMA!J74+'VILLA DE ALVAREZ'!J74+TECOMAN!J74+ARMERIA!J74+MANZANILLO!J74+COQUIMATLAN!J74+MINATITLAN!J74+COMALA!J74+IXTLAHUACAN!J74+CUAUHTEMOC!J74</f>
        <v>0</v>
      </c>
      <c r="K74" s="18">
        <f>COLIMA!K74+'VILLA DE ALVAREZ'!K74+TECOMAN!K74+ARMERIA!K74+MANZANILLO!K74+COQUIMATLAN!K74+MINATITLAN!K74+COMALA!K74+IXTLAHUACAN!K74+CUAUHTEMOC!K74</f>
        <v>1</v>
      </c>
      <c r="L74" s="18">
        <f>COLIMA!L74+'VILLA DE ALVAREZ'!L74+TECOMAN!L74+ARMERIA!L74+MANZANILLO!L74+COQUIMATLAN!L74+MINATITLAN!L74+COMALA!L74+IXTLAHUACAN!L74+CUAUHTEMOC!L74</f>
        <v>0</v>
      </c>
      <c r="M74" s="18">
        <f>COLIMA!M74+'VILLA DE ALVAREZ'!M74+TECOMAN!M74+ARMERIA!M74+MANZANILLO!M74+COQUIMATLAN!M74+MINATITLAN!M74+COMALA!M74+IXTLAHUACAN!M74+CUAUHTEMOC!M74</f>
        <v>0</v>
      </c>
      <c r="N74" s="18">
        <f>COLIMA!N74+'VILLA DE ALVAREZ'!N74+TECOMAN!N74+ARMERIA!N74+MANZANILLO!N74+COQUIMATLAN!N74+MINATITLAN!N74+COMALA!N74+IXTLAHUACAN!N74+CUAUHTEMOC!N74</f>
        <v>0</v>
      </c>
      <c r="O74" s="18">
        <f>COLIMA!O74+'VILLA DE ALVAREZ'!O74+TECOMAN!O74+ARMERIA!O74+MANZANILLO!O74+COQUIMATLAN!O74+MINATITLAN!O74+COMALA!O74+IXTLAHUACAN!O74+CUAUHTEMOC!O74</f>
        <v>0</v>
      </c>
      <c r="P74" s="18">
        <f>COLIMA!P74+'VILLA DE ALVAREZ'!P74+TECOMAN!P74+ARMERIA!P74+MANZANILLO!P74+COQUIMATLAN!P74+MINATITLAN!P74+COMALA!P74+IXTLAHUACAN!P74+CUAUHTEMOC!P74</f>
        <v>0</v>
      </c>
      <c r="Q74" s="19">
        <f t="shared" si="37"/>
        <v>1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" si="38">SUM(E76:E79)</f>
        <v>8</v>
      </c>
      <c r="F75" s="23">
        <f t="shared" ref="F75:M75" si="39">SUM(F76:F79)</f>
        <v>3</v>
      </c>
      <c r="G75" s="23">
        <f t="shared" si="39"/>
        <v>10</v>
      </c>
      <c r="H75" s="23">
        <f t="shared" si="39"/>
        <v>5</v>
      </c>
      <c r="I75" s="23">
        <f t="shared" si="39"/>
        <v>10</v>
      </c>
      <c r="J75" s="23">
        <f t="shared" si="39"/>
        <v>9</v>
      </c>
      <c r="K75" s="23">
        <f t="shared" si="39"/>
        <v>11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56</v>
      </c>
    </row>
    <row r="76" spans="1:17" x14ac:dyDescent="0.25">
      <c r="A76" s="14"/>
      <c r="B76" s="15"/>
      <c r="C76" s="33"/>
      <c r="D76" s="34" t="s">
        <v>47</v>
      </c>
      <c r="E76" s="18">
        <f>COLIMA!E76+'VILLA DE ALVAREZ'!E76+TECOMAN!E76+ARMERIA!E76+MANZANILLO!E76+COQUIMATLAN!E76+MINATITLAN!E76+COMALA!E76+IXTLAHUACAN!E76+CUAUHTEMOC!E76</f>
        <v>0</v>
      </c>
      <c r="F76" s="18">
        <f>COLIMA!F76+'VILLA DE ALVAREZ'!F76+TECOMAN!F76+ARMERIA!F76+MANZANILLO!F76+COQUIMATLAN!F76+MINATITLAN!F76+COMALA!F76+IXTLAHUACAN!F76+CUAUHTEMOC!F76</f>
        <v>0</v>
      </c>
      <c r="G76" s="18">
        <f>COLIMA!G76+'VILLA DE ALVAREZ'!G76+TECOMAN!G76+ARMERIA!G76+MANZANILLO!G76+COQUIMATLAN!G76+MINATITLAN!G76+COMALA!G76+IXTLAHUACAN!G76+CUAUHTEMOC!G76</f>
        <v>0</v>
      </c>
      <c r="H76" s="18">
        <f>COLIMA!H76+'VILLA DE ALVAREZ'!H76+TECOMAN!H76+ARMERIA!H76+MANZANILLO!H76+COQUIMATLAN!H76+MINATITLAN!H76+COMALA!H76+IXTLAHUACAN!H76+CUAUHTEMOC!H76</f>
        <v>0</v>
      </c>
      <c r="I76" s="18">
        <f>COLIMA!I76+'VILLA DE ALVAREZ'!I76+TECOMAN!I76+ARMERIA!I76+MANZANILLO!I76+COQUIMATLAN!I76+MINATITLAN!I76+COMALA!I76+IXTLAHUACAN!I76+CUAUHTEMOC!I76</f>
        <v>0</v>
      </c>
      <c r="J76" s="18">
        <f>COLIMA!J76+'VILLA DE ALVAREZ'!J76+TECOMAN!J76+ARMERIA!J76+MANZANILLO!J76+COQUIMATLAN!J76+MINATITLAN!J76+COMALA!J76+IXTLAHUACAN!J76+CUAUHTEMOC!J76</f>
        <v>0</v>
      </c>
      <c r="K76" s="18">
        <f>COLIMA!K76+'VILLA DE ALVAREZ'!K76+TECOMAN!K76+ARMERIA!K76+MANZANILLO!K76+COQUIMATLAN!K76+MINATITLAN!K76+COMALA!K76+IXTLAHUACAN!K76+CUAUHTEMOC!K76</f>
        <v>0</v>
      </c>
      <c r="L76" s="18">
        <f>COLIMA!L76+'VILLA DE ALVAREZ'!L76+TECOMAN!L76+ARMERIA!L76+MANZANILLO!L76+COQUIMATLAN!L76+MINATITLAN!L76+COMALA!L76+IXTLAHUACAN!L76+CUAUHTEMOC!L76</f>
        <v>0</v>
      </c>
      <c r="M76" s="18">
        <f>COLIMA!M76+'VILLA DE ALVAREZ'!M76+TECOMAN!M76+ARMERIA!M76+MANZANILLO!M76+COQUIMATLAN!M76+MINATITLAN!M76+COMALA!M76+IXTLAHUACAN!M76+CUAUHTEMOC!M76</f>
        <v>0</v>
      </c>
      <c r="N76" s="18">
        <f>COLIMA!N76+'VILLA DE ALVAREZ'!N76+TECOMAN!N76+ARMERIA!N76+MANZANILLO!N76+COQUIMATLAN!N76+MINATITLAN!N76+COMALA!N76+IXTLAHUACAN!N76+CUAUHTEMOC!N76</f>
        <v>0</v>
      </c>
      <c r="O76" s="18">
        <f>COLIMA!O76+'VILLA DE ALVAREZ'!O76+TECOMAN!O76+ARMERIA!O76+MANZANILLO!O76+COQUIMATLAN!O76+MINATITLAN!O76+COMALA!O76+IXTLAHUACAN!O76+CUAUHTEMOC!O76</f>
        <v>0</v>
      </c>
      <c r="P76" s="18">
        <f>COLIMA!P76+'VILLA DE ALVAREZ'!P76+TECOMAN!P76+ARMERIA!P76+MANZANILLO!P76+COQUIMATLAN!P76+MINATITLAN!P76+COMALA!P76+IXTLAHUACAN!P76+CUAUHTEMOC!P76</f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f>COLIMA!E77+'VILLA DE ALVAREZ'!E77+TECOMAN!E77+ARMERIA!E77+MANZANILLO!E77+COQUIMATLAN!E77+MINATITLAN!E77+COMALA!E77+IXTLAHUACAN!E77+CUAUHTEMOC!E77</f>
        <v>0</v>
      </c>
      <c r="F77" s="18">
        <f>COLIMA!F77+'VILLA DE ALVAREZ'!F77+TECOMAN!F77+ARMERIA!F77+MANZANILLO!F77+COQUIMATLAN!F77+MINATITLAN!F77+COMALA!F77+IXTLAHUACAN!F77+CUAUHTEMOC!F77</f>
        <v>0</v>
      </c>
      <c r="G77" s="18">
        <f>COLIMA!G77+'VILLA DE ALVAREZ'!G77+TECOMAN!G77+ARMERIA!G77+MANZANILLO!G77+COQUIMATLAN!G77+MINATITLAN!G77+COMALA!G77+IXTLAHUACAN!G77+CUAUHTEMOC!G77</f>
        <v>0</v>
      </c>
      <c r="H77" s="18">
        <f>COLIMA!H77+'VILLA DE ALVAREZ'!H77+TECOMAN!H77+ARMERIA!H77+MANZANILLO!H77+COQUIMATLAN!H77+MINATITLAN!H77+COMALA!H77+IXTLAHUACAN!H77+CUAUHTEMOC!H77</f>
        <v>0</v>
      </c>
      <c r="I77" s="18">
        <f>COLIMA!I77+'VILLA DE ALVAREZ'!I77+TECOMAN!I77+ARMERIA!I77+MANZANILLO!I77+COQUIMATLAN!I77+MINATITLAN!I77+COMALA!I77+IXTLAHUACAN!I77+CUAUHTEMOC!I77</f>
        <v>0</v>
      </c>
      <c r="J77" s="18">
        <f>COLIMA!J77+'VILLA DE ALVAREZ'!J77+TECOMAN!J77+ARMERIA!J77+MANZANILLO!J77+COQUIMATLAN!J77+MINATITLAN!J77+COMALA!J77+IXTLAHUACAN!J77+CUAUHTEMOC!J77</f>
        <v>0</v>
      </c>
      <c r="K77" s="18">
        <f>COLIMA!K77+'VILLA DE ALVAREZ'!K77+TECOMAN!K77+ARMERIA!K77+MANZANILLO!K77+COQUIMATLAN!K77+MINATITLAN!K77+COMALA!K77+IXTLAHUACAN!K77+CUAUHTEMOC!K77</f>
        <v>0</v>
      </c>
      <c r="L77" s="18">
        <f>COLIMA!L77+'VILLA DE ALVAREZ'!L77+TECOMAN!L77+ARMERIA!L77+MANZANILLO!L77+COQUIMATLAN!L77+MINATITLAN!L77+COMALA!L77+IXTLAHUACAN!L77+CUAUHTEMOC!L77</f>
        <v>0</v>
      </c>
      <c r="M77" s="18">
        <f>COLIMA!M77+'VILLA DE ALVAREZ'!M77+TECOMAN!M77+ARMERIA!M77+MANZANILLO!M77+COQUIMATLAN!M77+MINATITLAN!M77+COMALA!M77+IXTLAHUACAN!M77+CUAUHTEMOC!M77</f>
        <v>0</v>
      </c>
      <c r="N77" s="18">
        <f>COLIMA!N77+'VILLA DE ALVAREZ'!N77+TECOMAN!N77+ARMERIA!N77+MANZANILLO!N77+COQUIMATLAN!N77+MINATITLAN!N77+COMALA!N77+IXTLAHUACAN!N77+CUAUHTEMOC!N77</f>
        <v>0</v>
      </c>
      <c r="O77" s="18">
        <f>COLIMA!O77+'VILLA DE ALVAREZ'!O77+TECOMAN!O77+ARMERIA!O77+MANZANILLO!O77+COQUIMATLAN!O77+MINATITLAN!O77+COMALA!O77+IXTLAHUACAN!O77+CUAUHTEMOC!O77</f>
        <v>0</v>
      </c>
      <c r="P77" s="18">
        <f>COLIMA!P77+'VILLA DE ALVAREZ'!P77+TECOMAN!P77+ARMERIA!P77+MANZANILLO!P77+COQUIMATLAN!P77+MINATITLAN!P77+COMALA!P77+IXTLAHUACAN!P77+CUAUHTEMOC!P77</f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f>COLIMA!E78+'VILLA DE ALVAREZ'!E78+TECOMAN!E78+ARMERIA!E78+MANZANILLO!E78+COQUIMATLAN!E78+MINATITLAN!E78+COMALA!E78+IXTLAHUACAN!E78+CUAUHTEMOC!E78</f>
        <v>8</v>
      </c>
      <c r="F78" s="18">
        <f>COLIMA!F78+'VILLA DE ALVAREZ'!F78+TECOMAN!F78+ARMERIA!F78+MANZANILLO!F78+COQUIMATLAN!F78+MINATITLAN!F78+COMALA!F78+IXTLAHUACAN!F78+CUAUHTEMOC!F78</f>
        <v>3</v>
      </c>
      <c r="G78" s="18">
        <f>COLIMA!G78+'VILLA DE ALVAREZ'!G78+TECOMAN!G78+ARMERIA!G78+MANZANILLO!G78+COQUIMATLAN!G78+MINATITLAN!G78+COMALA!G78+IXTLAHUACAN!G78+CUAUHTEMOC!G78</f>
        <v>10</v>
      </c>
      <c r="H78" s="18">
        <f>COLIMA!H78+'VILLA DE ALVAREZ'!H78+TECOMAN!H78+ARMERIA!H78+MANZANILLO!H78+COQUIMATLAN!H78+MINATITLAN!H78+COMALA!H78+IXTLAHUACAN!H78+CUAUHTEMOC!H78</f>
        <v>5</v>
      </c>
      <c r="I78" s="18">
        <f>COLIMA!I78+'VILLA DE ALVAREZ'!I78+TECOMAN!I78+ARMERIA!I78+MANZANILLO!I78+COQUIMATLAN!I78+MINATITLAN!I78+COMALA!I78+IXTLAHUACAN!I78+CUAUHTEMOC!I78</f>
        <v>10</v>
      </c>
      <c r="J78" s="18">
        <f>COLIMA!J78+'VILLA DE ALVAREZ'!J78+TECOMAN!J78+ARMERIA!J78+MANZANILLO!J78+COQUIMATLAN!J78+MINATITLAN!J78+COMALA!J78+IXTLAHUACAN!J78+CUAUHTEMOC!J78</f>
        <v>9</v>
      </c>
      <c r="K78" s="18">
        <f>COLIMA!K78+'VILLA DE ALVAREZ'!K78+TECOMAN!K78+ARMERIA!K78+MANZANILLO!K78+COQUIMATLAN!K78+MINATITLAN!K78+COMALA!K78+IXTLAHUACAN!K78+CUAUHTEMOC!K78</f>
        <v>11</v>
      </c>
      <c r="L78" s="18">
        <f>COLIMA!L78+'VILLA DE ALVAREZ'!L78+TECOMAN!L78+ARMERIA!L78+MANZANILLO!L78+COQUIMATLAN!L78+MINATITLAN!L78+COMALA!L78+IXTLAHUACAN!L78+CUAUHTEMOC!L78</f>
        <v>0</v>
      </c>
      <c r="M78" s="18">
        <f>COLIMA!M78+'VILLA DE ALVAREZ'!M78+TECOMAN!M78+ARMERIA!M78+MANZANILLO!M78+COQUIMATLAN!M78+MINATITLAN!M78+COMALA!M78+IXTLAHUACAN!M78+CUAUHTEMOC!M78</f>
        <v>0</v>
      </c>
      <c r="N78" s="18">
        <f>COLIMA!N78+'VILLA DE ALVAREZ'!N78+TECOMAN!N78+ARMERIA!N78+MANZANILLO!N78+COQUIMATLAN!N78+MINATITLAN!N78+COMALA!N78+IXTLAHUACAN!N78+CUAUHTEMOC!N78</f>
        <v>0</v>
      </c>
      <c r="O78" s="18">
        <f>COLIMA!O78+'VILLA DE ALVAREZ'!O78+TECOMAN!O78+ARMERIA!O78+MANZANILLO!O78+COQUIMATLAN!O78+MINATITLAN!O78+COMALA!O78+IXTLAHUACAN!O78+CUAUHTEMOC!O78</f>
        <v>0</v>
      </c>
      <c r="P78" s="18">
        <f>COLIMA!P78+'VILLA DE ALVAREZ'!P78+TECOMAN!P78+ARMERIA!P78+MANZANILLO!P78+COQUIMATLAN!P78+MINATITLAN!P78+COMALA!P78+IXTLAHUACAN!P78+CUAUHTEMOC!P78</f>
        <v>0</v>
      </c>
      <c r="Q78" s="19">
        <f t="shared" si="37"/>
        <v>56</v>
      </c>
    </row>
    <row r="79" spans="1:17" x14ac:dyDescent="0.25">
      <c r="A79" s="14"/>
      <c r="B79" s="15"/>
      <c r="C79" s="35"/>
      <c r="D79" s="34" t="s">
        <v>29</v>
      </c>
      <c r="E79" s="18">
        <f>COLIMA!E79+'VILLA DE ALVAREZ'!E79+TECOMAN!E79+ARMERIA!E79+MANZANILLO!E79+COQUIMATLAN!E79+MINATITLAN!E79+COMALA!E79+IXTLAHUACAN!E79+CUAUHTEMOC!E79</f>
        <v>0</v>
      </c>
      <c r="F79" s="18">
        <f>COLIMA!F79+'VILLA DE ALVAREZ'!F79+TECOMAN!F79+ARMERIA!F79+MANZANILLO!F79+COQUIMATLAN!F79+MINATITLAN!F79+COMALA!F79+IXTLAHUACAN!F79+CUAUHTEMOC!F79</f>
        <v>0</v>
      </c>
      <c r="G79" s="18">
        <f>COLIMA!G79+'VILLA DE ALVAREZ'!G79+TECOMAN!G79+ARMERIA!G79+MANZANILLO!G79+COQUIMATLAN!G79+MINATITLAN!G79+COMALA!G79+IXTLAHUACAN!G79+CUAUHTEMOC!G79</f>
        <v>0</v>
      </c>
      <c r="H79" s="18">
        <f>COLIMA!H79+'VILLA DE ALVAREZ'!H79+TECOMAN!H79+ARMERIA!H79+MANZANILLO!H79+COQUIMATLAN!H79+MINATITLAN!H79+COMALA!H79+IXTLAHUACAN!H79+CUAUHTEMOC!H79</f>
        <v>0</v>
      </c>
      <c r="I79" s="18">
        <f>COLIMA!I79+'VILLA DE ALVAREZ'!I79+TECOMAN!I79+ARMERIA!I79+MANZANILLO!I79+COQUIMATLAN!I79+MINATITLAN!I79+COMALA!I79+IXTLAHUACAN!I79+CUAUHTEMOC!I79</f>
        <v>0</v>
      </c>
      <c r="J79" s="18">
        <f>COLIMA!J79+'VILLA DE ALVAREZ'!J79+TECOMAN!J79+ARMERIA!J79+MANZANILLO!J79+COQUIMATLAN!J79+MINATITLAN!J79+COMALA!J79+IXTLAHUACAN!J79+CUAUHTEMOC!J79</f>
        <v>0</v>
      </c>
      <c r="K79" s="18">
        <f>COLIMA!K79+'VILLA DE ALVAREZ'!K79+TECOMAN!K79+ARMERIA!K79+MANZANILLO!K79+COQUIMATLAN!K79+MINATITLAN!K79+COMALA!K79+IXTLAHUACAN!K79+CUAUHTEMOC!K79</f>
        <v>0</v>
      </c>
      <c r="L79" s="18">
        <f>COLIMA!L79+'VILLA DE ALVAREZ'!L79+TECOMAN!L79+ARMERIA!L79+MANZANILLO!L79+COQUIMATLAN!L79+MINATITLAN!L79+COMALA!L79+IXTLAHUACAN!L79+CUAUHTEMOC!L79</f>
        <v>0</v>
      </c>
      <c r="M79" s="18">
        <f>COLIMA!M79+'VILLA DE ALVAREZ'!M79+TECOMAN!M79+ARMERIA!M79+MANZANILLO!M79+COQUIMATLAN!M79+MINATITLAN!M79+COMALA!M79+IXTLAHUACAN!M79+CUAUHTEMOC!M79</f>
        <v>0</v>
      </c>
      <c r="N79" s="18">
        <f>COLIMA!N79+'VILLA DE ALVAREZ'!N79+TECOMAN!N79+ARMERIA!N79+MANZANILLO!N79+COQUIMATLAN!N79+MINATITLAN!N79+COMALA!N79+IXTLAHUACAN!N79+CUAUHTEMOC!N79</f>
        <v>0</v>
      </c>
      <c r="O79" s="18">
        <f>COLIMA!O79+'VILLA DE ALVAREZ'!O79+TECOMAN!O79+ARMERIA!O79+MANZANILLO!O79+COQUIMATLAN!O79+MINATITLAN!O79+COMALA!O79+IXTLAHUACAN!O79+CUAUHTEMOC!O79</f>
        <v>0</v>
      </c>
      <c r="P79" s="18">
        <f>COLIMA!P79+'VILLA DE ALVAREZ'!P79+TECOMAN!P79+ARMERIA!P79+MANZANILLO!P79+COQUIMATLAN!P79+MINATITLAN!P79+COMALA!P79+IXTLAHUACAN!P79+CUAUHTEMOC!P79</f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" si="40">SUM(E81:E85)</f>
        <v>21</v>
      </c>
      <c r="F80" s="12">
        <f t="shared" ref="F80:N80" si="41">SUM(F81:F85)</f>
        <v>23</v>
      </c>
      <c r="G80" s="12">
        <f t="shared" si="41"/>
        <v>22</v>
      </c>
      <c r="H80" s="12">
        <f t="shared" si="41"/>
        <v>78</v>
      </c>
      <c r="I80" s="12">
        <f t="shared" si="41"/>
        <v>67</v>
      </c>
      <c r="J80" s="12">
        <f t="shared" si="41"/>
        <v>13</v>
      </c>
      <c r="K80" s="12">
        <f t="shared" si="41"/>
        <v>21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245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f>COLIMA!E81+'VILLA DE ALVAREZ'!E81+TECOMAN!E81+ARMERIA!E81+MANZANILLO!E81+COQUIMATLAN!E81+MINATITLAN!E81+COMALA!E81+IXTLAHUACAN!E81+CUAUHTEMOC!E81</f>
        <v>2</v>
      </c>
      <c r="F81" s="51">
        <f>COLIMA!F81+'VILLA DE ALVAREZ'!F81+TECOMAN!F81+ARMERIA!F81+MANZANILLO!F81+COQUIMATLAN!F81+MINATITLAN!F81+COMALA!F81+IXTLAHUACAN!F81+CUAUHTEMOC!F81</f>
        <v>3</v>
      </c>
      <c r="G81" s="51">
        <f>COLIMA!G81+'VILLA DE ALVAREZ'!G81+TECOMAN!G81+ARMERIA!G81+MANZANILLO!G81+COQUIMATLAN!G81+MINATITLAN!G81+COMALA!G81+IXTLAHUACAN!G81+CUAUHTEMOC!G81</f>
        <v>1</v>
      </c>
      <c r="H81" s="51">
        <f>COLIMA!H81+'VILLA DE ALVAREZ'!H81+TECOMAN!H81+ARMERIA!H81+MANZANILLO!H81+COQUIMATLAN!H81+MINATITLAN!H81+COMALA!H81+IXTLAHUACAN!H81+CUAUHTEMOC!H81</f>
        <v>14</v>
      </c>
      <c r="I81" s="51">
        <f>COLIMA!I81+'VILLA DE ALVAREZ'!I81+TECOMAN!I81+ARMERIA!I81+MANZANILLO!I81+COQUIMATLAN!I81+MINATITLAN!I81+COMALA!I81+IXTLAHUACAN!I81+CUAUHTEMOC!I81</f>
        <v>13</v>
      </c>
      <c r="J81" s="51">
        <f>COLIMA!J81+'VILLA DE ALVAREZ'!J81+TECOMAN!J81+ARMERIA!J81+MANZANILLO!J81+COQUIMATLAN!J81+MINATITLAN!J81+COMALA!J81+IXTLAHUACAN!J81+CUAUHTEMOC!J81</f>
        <v>1</v>
      </c>
      <c r="K81" s="51">
        <f>COLIMA!K81+'VILLA DE ALVAREZ'!K81+TECOMAN!K81+ARMERIA!K81+MANZANILLO!K81+COQUIMATLAN!K81+MINATITLAN!K81+COMALA!K81+IXTLAHUACAN!K81+CUAUHTEMOC!K81</f>
        <v>1</v>
      </c>
      <c r="L81" s="51">
        <f>COLIMA!L81+'VILLA DE ALVAREZ'!L81+TECOMAN!L81+ARMERIA!L81+MANZANILLO!L81+COQUIMATLAN!L81+MINATITLAN!L81+COMALA!L81+IXTLAHUACAN!L81+CUAUHTEMOC!L81</f>
        <v>0</v>
      </c>
      <c r="M81" s="51">
        <f>COLIMA!M81+'VILLA DE ALVAREZ'!M81+TECOMAN!M81+ARMERIA!M81+MANZANILLO!M81+COQUIMATLAN!M81+MINATITLAN!M81+COMALA!M81+IXTLAHUACAN!M81+CUAUHTEMOC!M81</f>
        <v>0</v>
      </c>
      <c r="N81" s="51">
        <f>COLIMA!N81+'VILLA DE ALVAREZ'!N81+TECOMAN!N81+ARMERIA!N81+MANZANILLO!N81+COQUIMATLAN!N81+MINATITLAN!N81+COMALA!N81+IXTLAHUACAN!N81+CUAUHTEMOC!N81</f>
        <v>0</v>
      </c>
      <c r="O81" s="51">
        <f>COLIMA!O81+'VILLA DE ALVAREZ'!O81+TECOMAN!O81+ARMERIA!O81+MANZANILLO!O81+COQUIMATLAN!O81+MINATITLAN!O81+COMALA!O81+IXTLAHUACAN!O81+CUAUHTEMOC!O81</f>
        <v>0</v>
      </c>
      <c r="P81" s="51">
        <f>COLIMA!P81+'VILLA DE ALVAREZ'!P81+TECOMAN!P81+ARMERIA!P81+MANZANILLO!P81+COQUIMATLAN!P81+MINATITLAN!P81+COMALA!P81+IXTLAHUACAN!P81+CUAUHTEMOC!P81</f>
        <v>0</v>
      </c>
      <c r="Q81" s="24">
        <f t="shared" si="37"/>
        <v>35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f>COLIMA!E82+'VILLA DE ALVAREZ'!E82+TECOMAN!E82+ARMERIA!E82+MANZANILLO!E82+COQUIMATLAN!E82+MINATITLAN!E82+COMALA!E82+IXTLAHUACAN!E82+CUAUHTEMOC!E82</f>
        <v>14</v>
      </c>
      <c r="F82" s="51">
        <f>COLIMA!F82+'VILLA DE ALVAREZ'!F82+TECOMAN!F82+ARMERIA!F82+MANZANILLO!F82+COQUIMATLAN!F82+MINATITLAN!F82+COMALA!F82+IXTLAHUACAN!F82+CUAUHTEMOC!F82</f>
        <v>11</v>
      </c>
      <c r="G82" s="51">
        <f>COLIMA!G82+'VILLA DE ALVAREZ'!G82+TECOMAN!G82+ARMERIA!G82+MANZANILLO!G82+COQUIMATLAN!G82+MINATITLAN!G82+COMALA!G82+IXTLAHUACAN!G82+CUAUHTEMOC!G82</f>
        <v>11</v>
      </c>
      <c r="H82" s="51">
        <f>COLIMA!H82+'VILLA DE ALVAREZ'!H82+TECOMAN!H82+ARMERIA!H82+MANZANILLO!H82+COQUIMATLAN!H82+MINATITLAN!H82+COMALA!H82+IXTLAHUACAN!H82+CUAUHTEMOC!H82</f>
        <v>27</v>
      </c>
      <c r="I82" s="51">
        <f>COLIMA!I82+'VILLA DE ALVAREZ'!I82+TECOMAN!I82+ARMERIA!I82+MANZANILLO!I82+COQUIMATLAN!I82+MINATITLAN!I82+COMALA!I82+IXTLAHUACAN!I82+CUAUHTEMOC!I82</f>
        <v>30</v>
      </c>
      <c r="J82" s="51">
        <f>COLIMA!J82+'VILLA DE ALVAREZ'!J82+TECOMAN!J82+ARMERIA!J82+MANZANILLO!J82+COQUIMATLAN!J82+MINATITLAN!J82+COMALA!J82+IXTLAHUACAN!J82+CUAUHTEMOC!J82</f>
        <v>7</v>
      </c>
      <c r="K82" s="51">
        <f>COLIMA!K82+'VILLA DE ALVAREZ'!K82+TECOMAN!K82+ARMERIA!K82+MANZANILLO!K82+COQUIMATLAN!K82+MINATITLAN!K82+COMALA!K82+IXTLAHUACAN!K82+CUAUHTEMOC!K82</f>
        <v>8</v>
      </c>
      <c r="L82" s="51">
        <f>COLIMA!L82+'VILLA DE ALVAREZ'!L82+TECOMAN!L82+ARMERIA!L82+MANZANILLO!L82+COQUIMATLAN!L82+MINATITLAN!L82+COMALA!L82+IXTLAHUACAN!L82+CUAUHTEMOC!L82</f>
        <v>0</v>
      </c>
      <c r="M82" s="51">
        <f>COLIMA!M82+'VILLA DE ALVAREZ'!M82+TECOMAN!M82+ARMERIA!M82+MANZANILLO!M82+COQUIMATLAN!M82+MINATITLAN!M82+COMALA!M82+IXTLAHUACAN!M82+CUAUHTEMOC!M82</f>
        <v>0</v>
      </c>
      <c r="N82" s="51">
        <f>COLIMA!N82+'VILLA DE ALVAREZ'!N82+TECOMAN!N82+ARMERIA!N82+MANZANILLO!N82+COQUIMATLAN!N82+MINATITLAN!N82+COMALA!N82+IXTLAHUACAN!N82+CUAUHTEMOC!N82</f>
        <v>0</v>
      </c>
      <c r="O82" s="51">
        <f>COLIMA!O82+'VILLA DE ALVAREZ'!O82+TECOMAN!O82+ARMERIA!O82+MANZANILLO!O82+COQUIMATLAN!O82+MINATITLAN!O82+COMALA!O82+IXTLAHUACAN!O82+CUAUHTEMOC!O82</f>
        <v>0</v>
      </c>
      <c r="P82" s="51">
        <f>COLIMA!P82+'VILLA DE ALVAREZ'!P82+TECOMAN!P82+ARMERIA!P82+MANZANILLO!P82+COQUIMATLAN!P82+MINATITLAN!P82+COMALA!P82+IXTLAHUACAN!P82+CUAUHTEMOC!P82</f>
        <v>0</v>
      </c>
      <c r="Q82" s="24">
        <f t="shared" si="37"/>
        <v>108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f>COLIMA!E83+'VILLA DE ALVAREZ'!E83+TECOMAN!E83+ARMERIA!E83+MANZANILLO!E83+COQUIMATLAN!E83+MINATITLAN!E83+COMALA!E83+IXTLAHUACAN!E83+CUAUHTEMOC!E83</f>
        <v>2</v>
      </c>
      <c r="F83" s="51">
        <f>COLIMA!F83+'VILLA DE ALVAREZ'!F83+TECOMAN!F83+ARMERIA!F83+MANZANILLO!F83+COQUIMATLAN!F83+MINATITLAN!F83+COMALA!F83+IXTLAHUACAN!F83+CUAUHTEMOC!F83</f>
        <v>3</v>
      </c>
      <c r="G83" s="51">
        <f>COLIMA!G83+'VILLA DE ALVAREZ'!G83+TECOMAN!G83+ARMERIA!G83+MANZANILLO!G83+COQUIMATLAN!G83+MINATITLAN!G83+COMALA!G83+IXTLAHUACAN!G83+CUAUHTEMOC!G83</f>
        <v>6</v>
      </c>
      <c r="H83" s="51">
        <f>COLIMA!H83+'VILLA DE ALVAREZ'!H83+TECOMAN!H83+ARMERIA!H83+MANZANILLO!H83+COQUIMATLAN!H83+MINATITLAN!H83+COMALA!H83+IXTLAHUACAN!H83+CUAUHTEMOC!H83</f>
        <v>5</v>
      </c>
      <c r="I83" s="51">
        <f>COLIMA!I83+'VILLA DE ALVAREZ'!I83+TECOMAN!I83+ARMERIA!I83+MANZANILLO!I83+COQUIMATLAN!I83+MINATITLAN!I83+COMALA!I83+IXTLAHUACAN!I83+CUAUHTEMOC!I83</f>
        <v>8</v>
      </c>
      <c r="J83" s="51">
        <f>COLIMA!J83+'VILLA DE ALVAREZ'!J83+TECOMAN!J83+ARMERIA!J83+MANZANILLO!J83+COQUIMATLAN!J83+MINATITLAN!J83+COMALA!J83+IXTLAHUACAN!J83+CUAUHTEMOC!J83</f>
        <v>4</v>
      </c>
      <c r="K83" s="51">
        <f>COLIMA!K83+'VILLA DE ALVAREZ'!K83+TECOMAN!K83+ARMERIA!K83+MANZANILLO!K83+COQUIMATLAN!K83+MINATITLAN!K83+COMALA!K83+IXTLAHUACAN!K83+CUAUHTEMOC!K83</f>
        <v>12</v>
      </c>
      <c r="L83" s="51">
        <f>COLIMA!L83+'VILLA DE ALVAREZ'!L83+TECOMAN!L83+ARMERIA!L83+MANZANILLO!L83+COQUIMATLAN!L83+MINATITLAN!L83+COMALA!L83+IXTLAHUACAN!L83+CUAUHTEMOC!L83</f>
        <v>0</v>
      </c>
      <c r="M83" s="51">
        <f>COLIMA!M83+'VILLA DE ALVAREZ'!M83+TECOMAN!M83+ARMERIA!M83+MANZANILLO!M83+COQUIMATLAN!M83+MINATITLAN!M83+COMALA!M83+IXTLAHUACAN!M83+CUAUHTEMOC!M83</f>
        <v>0</v>
      </c>
      <c r="N83" s="51">
        <f>COLIMA!N83+'VILLA DE ALVAREZ'!N83+TECOMAN!N83+ARMERIA!N83+MANZANILLO!N83+COQUIMATLAN!N83+MINATITLAN!N83+COMALA!N83+IXTLAHUACAN!N83+CUAUHTEMOC!N83</f>
        <v>0</v>
      </c>
      <c r="O83" s="51">
        <f>COLIMA!O83+'VILLA DE ALVAREZ'!O83+TECOMAN!O83+ARMERIA!O83+MANZANILLO!O83+COQUIMATLAN!O83+MINATITLAN!O83+COMALA!O83+IXTLAHUACAN!O83+CUAUHTEMOC!O83</f>
        <v>0</v>
      </c>
      <c r="P83" s="51">
        <f>COLIMA!P83+'VILLA DE ALVAREZ'!P83+TECOMAN!P83+ARMERIA!P83+MANZANILLO!P83+COQUIMATLAN!P83+MINATITLAN!P83+COMALA!P83+IXTLAHUACAN!P83+CUAUHTEMOC!P83</f>
        <v>0</v>
      </c>
      <c r="Q83" s="24">
        <f t="shared" si="37"/>
        <v>40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f>COLIMA!E84+'VILLA DE ALVAREZ'!E84+TECOMAN!E84+ARMERIA!E84+MANZANILLO!E84+COQUIMATLAN!E84+MINATITLAN!E84+COMALA!E84+IXTLAHUACAN!E84+CUAUHTEMOC!E84</f>
        <v>3</v>
      </c>
      <c r="F84" s="51">
        <f>COLIMA!F84+'VILLA DE ALVAREZ'!F84+TECOMAN!F84+ARMERIA!F84+MANZANILLO!F84+COQUIMATLAN!F84+MINATITLAN!F84+COMALA!F84+IXTLAHUACAN!F84+CUAUHTEMOC!F84</f>
        <v>4</v>
      </c>
      <c r="G84" s="51">
        <f>COLIMA!G84+'VILLA DE ALVAREZ'!G84+TECOMAN!G84+ARMERIA!G84+MANZANILLO!G84+COQUIMATLAN!G84+MINATITLAN!G84+COMALA!G84+IXTLAHUACAN!G84+CUAUHTEMOC!G84</f>
        <v>3</v>
      </c>
      <c r="H84" s="51">
        <f>COLIMA!H84+'VILLA DE ALVAREZ'!H84+TECOMAN!H84+ARMERIA!H84+MANZANILLO!H84+COQUIMATLAN!H84+MINATITLAN!H84+COMALA!H84+IXTLAHUACAN!H84+CUAUHTEMOC!H84</f>
        <v>12</v>
      </c>
      <c r="I84" s="51">
        <f>COLIMA!I84+'VILLA DE ALVAREZ'!I84+TECOMAN!I84+ARMERIA!I84+MANZANILLO!I84+COQUIMATLAN!I84+MINATITLAN!I84+COMALA!I84+IXTLAHUACAN!I84+CUAUHTEMOC!I84</f>
        <v>6</v>
      </c>
      <c r="J84" s="51">
        <f>COLIMA!J84+'VILLA DE ALVAREZ'!J84+TECOMAN!J84+ARMERIA!J84+MANZANILLO!J84+COQUIMATLAN!J84+MINATITLAN!J84+COMALA!J84+IXTLAHUACAN!J84+CUAUHTEMOC!J84</f>
        <v>1</v>
      </c>
      <c r="K84" s="51">
        <f>COLIMA!K84+'VILLA DE ALVAREZ'!K84+TECOMAN!K84+ARMERIA!K84+MANZANILLO!K84+COQUIMATLAN!K84+MINATITLAN!K84+COMALA!K84+IXTLAHUACAN!K84+CUAUHTEMOC!K84</f>
        <v>0</v>
      </c>
      <c r="L84" s="51">
        <f>COLIMA!L84+'VILLA DE ALVAREZ'!L84+TECOMAN!L84+ARMERIA!L84+MANZANILLO!L84+COQUIMATLAN!L84+MINATITLAN!L84+COMALA!L84+IXTLAHUACAN!L84+CUAUHTEMOC!L84</f>
        <v>0</v>
      </c>
      <c r="M84" s="51">
        <f>COLIMA!M84+'VILLA DE ALVAREZ'!M84+TECOMAN!M84+ARMERIA!M84+MANZANILLO!M84+COQUIMATLAN!M84+MINATITLAN!M84+COMALA!M84+IXTLAHUACAN!M84+CUAUHTEMOC!M84</f>
        <v>0</v>
      </c>
      <c r="N84" s="51">
        <f>COLIMA!N84+'VILLA DE ALVAREZ'!N84+TECOMAN!N84+ARMERIA!N84+MANZANILLO!N84+COQUIMATLAN!N84+MINATITLAN!N84+COMALA!N84+IXTLAHUACAN!N84+CUAUHTEMOC!N84</f>
        <v>0</v>
      </c>
      <c r="O84" s="51">
        <f>COLIMA!O84+'VILLA DE ALVAREZ'!O84+TECOMAN!O84+ARMERIA!O84+MANZANILLO!O84+COQUIMATLAN!O84+MINATITLAN!O84+COMALA!O84+IXTLAHUACAN!O84+CUAUHTEMOC!O84</f>
        <v>0</v>
      </c>
      <c r="P84" s="51">
        <f>COLIMA!P84+'VILLA DE ALVAREZ'!P84+TECOMAN!P84+ARMERIA!P84+MANZANILLO!P84+COQUIMATLAN!P84+MINATITLAN!P84+COMALA!P84+IXTLAHUACAN!P84+CUAUHTEMOC!P84</f>
        <v>0</v>
      </c>
      <c r="Q84" s="24">
        <f t="shared" si="37"/>
        <v>29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" si="42">SUM(E86:E88)</f>
        <v>0</v>
      </c>
      <c r="F85" s="51">
        <f t="shared" ref="F85:P85" si="43">SUM(F86:F88)</f>
        <v>2</v>
      </c>
      <c r="G85" s="51">
        <f t="shared" si="43"/>
        <v>1</v>
      </c>
      <c r="H85" s="51">
        <f t="shared" si="43"/>
        <v>20</v>
      </c>
      <c r="I85" s="51">
        <f t="shared" si="43"/>
        <v>10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33</v>
      </c>
    </row>
    <row r="86" spans="1:17" x14ac:dyDescent="0.25">
      <c r="A86" s="31"/>
      <c r="B86" s="15"/>
      <c r="C86" s="35"/>
      <c r="D86" s="33" t="s">
        <v>20</v>
      </c>
      <c r="E86" s="18">
        <f>COLIMA!E86+'VILLA DE ALVAREZ'!E86+TECOMAN!E86+ARMERIA!E86+MANZANILLO!E86+COQUIMATLAN!E86+MINATITLAN!E86+COMALA!E86+IXTLAHUACAN!E86+CUAUHTEMOC!E86</f>
        <v>0</v>
      </c>
      <c r="F86" s="18">
        <f>COLIMA!F86+'VILLA DE ALVAREZ'!F86+TECOMAN!F86+ARMERIA!F86+MANZANILLO!F86+COQUIMATLAN!F86+MINATITLAN!F86+COMALA!F86+IXTLAHUACAN!F86+CUAUHTEMOC!F86</f>
        <v>0</v>
      </c>
      <c r="G86" s="18">
        <f>COLIMA!G86+'VILLA DE ALVAREZ'!G86+TECOMAN!G86+ARMERIA!G86+MANZANILLO!G86+COQUIMATLAN!G86+MINATITLAN!G86+COMALA!G86+IXTLAHUACAN!G86+CUAUHTEMOC!G86</f>
        <v>0</v>
      </c>
      <c r="H86" s="18">
        <f>COLIMA!H86+'VILLA DE ALVAREZ'!H86+TECOMAN!H86+ARMERIA!H86+MANZANILLO!H86+COQUIMATLAN!H86+MINATITLAN!H86+COMALA!H86+IXTLAHUACAN!H86+CUAUHTEMOC!H86</f>
        <v>0</v>
      </c>
      <c r="I86" s="18">
        <f>COLIMA!I86+'VILLA DE ALVAREZ'!I86+TECOMAN!I86+ARMERIA!I86+MANZANILLO!I86+COQUIMATLAN!I86+MINATITLAN!I86+COMALA!I86+IXTLAHUACAN!I86+CUAUHTEMOC!I86</f>
        <v>0</v>
      </c>
      <c r="J86" s="18">
        <f>COLIMA!J86+'VILLA DE ALVAREZ'!J86+TECOMAN!J86+ARMERIA!J86+MANZANILLO!J86+COQUIMATLAN!J86+MINATITLAN!J86+COMALA!J86+IXTLAHUACAN!J86+CUAUHTEMOC!J86</f>
        <v>0</v>
      </c>
      <c r="K86" s="18">
        <f>COLIMA!K86+'VILLA DE ALVAREZ'!K86+TECOMAN!K86+ARMERIA!K86+MANZANILLO!K86+COQUIMATLAN!K86+MINATITLAN!K86+COMALA!K86+IXTLAHUACAN!K86+CUAUHTEMOC!K86</f>
        <v>0</v>
      </c>
      <c r="L86" s="18">
        <f>COLIMA!L86+'VILLA DE ALVAREZ'!L86+TECOMAN!L86+ARMERIA!L86+MANZANILLO!L86+COQUIMATLAN!L86+MINATITLAN!L86+COMALA!L86+IXTLAHUACAN!L86+CUAUHTEMOC!L86</f>
        <v>0</v>
      </c>
      <c r="M86" s="18">
        <f>COLIMA!M86+'VILLA DE ALVAREZ'!M86+TECOMAN!M86+ARMERIA!M86+MANZANILLO!M86+COQUIMATLAN!M86+MINATITLAN!M86+COMALA!M86+IXTLAHUACAN!M86+CUAUHTEMOC!M86</f>
        <v>0</v>
      </c>
      <c r="N86" s="18">
        <f>COLIMA!N86+'VILLA DE ALVAREZ'!N86+TECOMAN!N86+ARMERIA!N86+MANZANILLO!N86+COQUIMATLAN!N86+MINATITLAN!N86+COMALA!N86+IXTLAHUACAN!N86+CUAUHTEMOC!N86</f>
        <v>0</v>
      </c>
      <c r="O86" s="18">
        <f>COLIMA!O86+'VILLA DE ALVAREZ'!O86+TECOMAN!O86+ARMERIA!O86+MANZANILLO!O86+COQUIMATLAN!O86+MINATITLAN!O86+COMALA!O86+IXTLAHUACAN!O86+CUAUHTEMOC!O86</f>
        <v>0</v>
      </c>
      <c r="P86" s="18">
        <f>COLIMA!P86+'VILLA DE ALVAREZ'!P86+TECOMAN!P86+ARMERIA!P86+MANZANILLO!P86+COQUIMATLAN!P86+MINATITLAN!P86+COMALA!P86+IXTLAHUACAN!P86+CUAUHTEMOC!P86</f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f>COLIMA!E87+'VILLA DE ALVAREZ'!E87+TECOMAN!E87+ARMERIA!E87+MANZANILLO!E87+COQUIMATLAN!E87+MINATITLAN!E87+COMALA!E87+IXTLAHUACAN!E87+CUAUHTEMOC!E87</f>
        <v>0</v>
      </c>
      <c r="F87" s="18">
        <f>COLIMA!F87+'VILLA DE ALVAREZ'!F87+TECOMAN!F87+ARMERIA!F87+MANZANILLO!F87+COQUIMATLAN!F87+MINATITLAN!F87+COMALA!F87+IXTLAHUACAN!F87+CUAUHTEMOC!F87</f>
        <v>0</v>
      </c>
      <c r="G87" s="18">
        <f>COLIMA!G87+'VILLA DE ALVAREZ'!G87+TECOMAN!G87+ARMERIA!G87+MANZANILLO!G87+COQUIMATLAN!G87+MINATITLAN!G87+COMALA!G87+IXTLAHUACAN!G87+CUAUHTEMOC!G87</f>
        <v>0</v>
      </c>
      <c r="H87" s="18">
        <f>COLIMA!H87+'VILLA DE ALVAREZ'!H87+TECOMAN!H87+ARMERIA!H87+MANZANILLO!H87+COQUIMATLAN!H87+MINATITLAN!H87+COMALA!H87+IXTLAHUACAN!H87+CUAUHTEMOC!H87</f>
        <v>0</v>
      </c>
      <c r="I87" s="18">
        <f>COLIMA!I87+'VILLA DE ALVAREZ'!I87+TECOMAN!I87+ARMERIA!I87+MANZANILLO!I87+COQUIMATLAN!I87+MINATITLAN!I87+COMALA!I87+IXTLAHUACAN!I87+CUAUHTEMOC!I87</f>
        <v>0</v>
      </c>
      <c r="J87" s="18">
        <f>COLIMA!J87+'VILLA DE ALVAREZ'!J87+TECOMAN!J87+ARMERIA!J87+MANZANILLO!J87+COQUIMATLAN!J87+MINATITLAN!J87+COMALA!J87+IXTLAHUACAN!J87+CUAUHTEMOC!J87</f>
        <v>0</v>
      </c>
      <c r="K87" s="18">
        <f>COLIMA!K87+'VILLA DE ALVAREZ'!K87+TECOMAN!K87+ARMERIA!K87+MANZANILLO!K87+COQUIMATLAN!K87+MINATITLAN!K87+COMALA!K87+IXTLAHUACAN!K87+CUAUHTEMOC!K87</f>
        <v>0</v>
      </c>
      <c r="L87" s="18">
        <f>COLIMA!L87+'VILLA DE ALVAREZ'!L87+TECOMAN!L87+ARMERIA!L87+MANZANILLO!L87+COQUIMATLAN!L87+MINATITLAN!L87+COMALA!L87+IXTLAHUACAN!L87+CUAUHTEMOC!L87</f>
        <v>0</v>
      </c>
      <c r="M87" s="18">
        <f>COLIMA!M87+'VILLA DE ALVAREZ'!M87+TECOMAN!M87+ARMERIA!M87+MANZANILLO!M87+COQUIMATLAN!M87+MINATITLAN!M87+COMALA!M87+IXTLAHUACAN!M87+CUAUHTEMOC!M87</f>
        <v>0</v>
      </c>
      <c r="N87" s="18">
        <f>COLIMA!N87+'VILLA DE ALVAREZ'!N87+TECOMAN!N87+ARMERIA!N87+MANZANILLO!N87+COQUIMATLAN!N87+MINATITLAN!N87+COMALA!N87+IXTLAHUACAN!N87+CUAUHTEMOC!N87</f>
        <v>0</v>
      </c>
      <c r="O87" s="18">
        <f>COLIMA!O87+'VILLA DE ALVAREZ'!O87+TECOMAN!O87+ARMERIA!O87+MANZANILLO!O87+COQUIMATLAN!O87+MINATITLAN!O87+COMALA!O87+IXTLAHUACAN!O87+CUAUHTEMOC!O87</f>
        <v>0</v>
      </c>
      <c r="P87" s="18">
        <f>COLIMA!P87+'VILLA DE ALVAREZ'!P87+TECOMAN!P87+ARMERIA!P87+MANZANILLO!P87+COQUIMATLAN!P87+MINATITLAN!P87+COMALA!P87+IXTLAHUACAN!P87+CUAUHTEMOC!P87</f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f>COLIMA!E88+'VILLA DE ALVAREZ'!E88+TECOMAN!E88+ARMERIA!E88+MANZANILLO!E88+COQUIMATLAN!E88+MINATITLAN!E88+COMALA!E88+IXTLAHUACAN!E88+CUAUHTEMOC!E88</f>
        <v>0</v>
      </c>
      <c r="F88" s="18">
        <f>COLIMA!F88+'VILLA DE ALVAREZ'!F88+TECOMAN!F88+ARMERIA!F88+MANZANILLO!F88+COQUIMATLAN!F88+MINATITLAN!F88+COMALA!F88+IXTLAHUACAN!F88+CUAUHTEMOC!F88</f>
        <v>2</v>
      </c>
      <c r="G88" s="18">
        <f>COLIMA!G88+'VILLA DE ALVAREZ'!G88+TECOMAN!G88+ARMERIA!G88+MANZANILLO!G88+COQUIMATLAN!G88+MINATITLAN!G88+COMALA!G88+IXTLAHUACAN!G88+CUAUHTEMOC!G88</f>
        <v>1</v>
      </c>
      <c r="H88" s="18">
        <f>COLIMA!H88+'VILLA DE ALVAREZ'!H88+TECOMAN!H88+ARMERIA!H88+MANZANILLO!H88+COQUIMATLAN!H88+MINATITLAN!H88+COMALA!H88+IXTLAHUACAN!H88+CUAUHTEMOC!H88</f>
        <v>20</v>
      </c>
      <c r="I88" s="18">
        <f>COLIMA!I88+'VILLA DE ALVAREZ'!I88+TECOMAN!I88+ARMERIA!I88+MANZANILLO!I88+COQUIMATLAN!I88+MINATITLAN!I88+COMALA!I88+IXTLAHUACAN!I88+CUAUHTEMOC!I88</f>
        <v>10</v>
      </c>
      <c r="J88" s="18">
        <f>COLIMA!J88+'VILLA DE ALVAREZ'!J88+TECOMAN!J88+ARMERIA!J88+MANZANILLO!J88+COQUIMATLAN!J88+MINATITLAN!J88+COMALA!J88+IXTLAHUACAN!J88+CUAUHTEMOC!J88</f>
        <v>0</v>
      </c>
      <c r="K88" s="18">
        <f>COLIMA!K88+'VILLA DE ALVAREZ'!K88+TECOMAN!K88+ARMERIA!K88+MANZANILLO!K88+COQUIMATLAN!K88+MINATITLAN!K88+COMALA!K88+IXTLAHUACAN!K88+CUAUHTEMOC!K88</f>
        <v>0</v>
      </c>
      <c r="L88" s="18">
        <f>COLIMA!L88+'VILLA DE ALVAREZ'!L88+TECOMAN!L88+ARMERIA!L88+MANZANILLO!L88+COQUIMATLAN!L88+MINATITLAN!L88+COMALA!L88+IXTLAHUACAN!L88+CUAUHTEMOC!L88</f>
        <v>0</v>
      </c>
      <c r="M88" s="18">
        <f>COLIMA!M88+'VILLA DE ALVAREZ'!M88+TECOMAN!M88+ARMERIA!M88+MANZANILLO!M88+COQUIMATLAN!M88+MINATITLAN!M88+COMALA!M88+IXTLAHUACAN!M88+CUAUHTEMOC!M88</f>
        <v>0</v>
      </c>
      <c r="N88" s="18">
        <f>COLIMA!N88+'VILLA DE ALVAREZ'!N88+TECOMAN!N88+ARMERIA!N88+MANZANILLO!N88+COQUIMATLAN!N88+MINATITLAN!N88+COMALA!N88+IXTLAHUACAN!N88+CUAUHTEMOC!N88</f>
        <v>0</v>
      </c>
      <c r="O88" s="18">
        <f>COLIMA!O88+'VILLA DE ALVAREZ'!O88+TECOMAN!O88+ARMERIA!O88+MANZANILLO!O88+COQUIMATLAN!O88+MINATITLAN!O88+COMALA!O88+IXTLAHUACAN!O88+CUAUHTEMOC!O88</f>
        <v>0</v>
      </c>
      <c r="P88" s="18">
        <f>COLIMA!P88+'VILLA DE ALVAREZ'!P88+TECOMAN!P88+ARMERIA!P88+MANZANILLO!P88+COQUIMATLAN!P88+MINATITLAN!P88+COMALA!P88+IXTLAHUACAN!P88+CUAUHTEMOC!P88</f>
        <v>0</v>
      </c>
      <c r="Q88" s="19">
        <f>SUM(E88:P88)</f>
        <v>33</v>
      </c>
    </row>
    <row r="89" spans="1:17" x14ac:dyDescent="0.25">
      <c r="A89" s="14">
        <v>5</v>
      </c>
      <c r="B89" s="50" t="s">
        <v>55</v>
      </c>
      <c r="C89" s="44"/>
      <c r="D89" s="45"/>
      <c r="E89" s="12">
        <f>COLIMA!E89+'VILLA DE ALVAREZ'!E89+TECOMAN!E89+ARMERIA!E89+MANZANILLO!E89+COQUIMATLAN!E89+MINATITLAN!E89+COMALA!E89+IXTLAHUACAN!E89+CUAUHTEMOC!E89</f>
        <v>1</v>
      </c>
      <c r="F89" s="12">
        <f>COLIMA!F89+'VILLA DE ALVAREZ'!F89+TECOMAN!F89+ARMERIA!F89+MANZANILLO!F89+COQUIMATLAN!F89+MINATITLAN!F89+COMALA!F89+IXTLAHUACAN!F89+CUAUHTEMOC!F89</f>
        <v>0</v>
      </c>
      <c r="G89" s="12">
        <f>COLIMA!G89+'VILLA DE ALVAREZ'!G89+TECOMAN!G89+ARMERIA!G89+MANZANILLO!G89+COQUIMATLAN!G89+MINATITLAN!G89+COMALA!G89+IXTLAHUACAN!G89+CUAUHTEMOC!G89</f>
        <v>1</v>
      </c>
      <c r="H89" s="12">
        <f>COLIMA!H89+'VILLA DE ALVAREZ'!H89+TECOMAN!H89+ARMERIA!H89+MANZANILLO!H89+COQUIMATLAN!H89+MINATITLAN!H89+COMALA!H89+IXTLAHUACAN!H89+CUAUHTEMOC!H89</f>
        <v>1</v>
      </c>
      <c r="I89" s="12">
        <f>COLIMA!I89+'VILLA DE ALVAREZ'!I89+TECOMAN!I89+ARMERIA!I89+MANZANILLO!I89+COQUIMATLAN!I89+MINATITLAN!I89+COMALA!I89+IXTLAHUACAN!I89+CUAUHTEMOC!I89</f>
        <v>0</v>
      </c>
      <c r="J89" s="12">
        <f>COLIMA!J89+'VILLA DE ALVAREZ'!J89+TECOMAN!J89+ARMERIA!J89+MANZANILLO!J89+COQUIMATLAN!J89+MINATITLAN!J89+COMALA!J89+IXTLAHUACAN!J89+CUAUHTEMOC!J89</f>
        <v>0</v>
      </c>
      <c r="K89" s="12">
        <f>COLIMA!K89+'VILLA DE ALVAREZ'!K89+TECOMAN!K89+ARMERIA!K89+MANZANILLO!K89+COQUIMATLAN!K89+MINATITLAN!K89+COMALA!K89+IXTLAHUACAN!K89+CUAUHTEMOC!K89</f>
        <v>0</v>
      </c>
      <c r="L89" s="12">
        <f>COLIMA!L89+'VILLA DE ALVAREZ'!L89+TECOMAN!L89+ARMERIA!L89+MANZANILLO!L89+COQUIMATLAN!L89+MINATITLAN!L89+COMALA!L89+IXTLAHUACAN!L89+CUAUHTEMOC!L89</f>
        <v>0</v>
      </c>
      <c r="M89" s="12">
        <f>COLIMA!M89+'VILLA DE ALVAREZ'!M89+TECOMAN!M89+ARMERIA!M89+MANZANILLO!M89+COQUIMATLAN!M89+MINATITLAN!M89+COMALA!M89+IXTLAHUACAN!M89+CUAUHTEMOC!M89</f>
        <v>0</v>
      </c>
      <c r="N89" s="12">
        <f>COLIMA!N89+'VILLA DE ALVAREZ'!N89+TECOMAN!N89+ARMERIA!N89+MANZANILLO!N89+COQUIMATLAN!N89+MINATITLAN!N89+COMALA!N89+IXTLAHUACAN!N89+CUAUHTEMOC!N89</f>
        <v>0</v>
      </c>
      <c r="O89" s="12">
        <f>COLIMA!O89+'VILLA DE ALVAREZ'!O89+TECOMAN!O89+ARMERIA!O89+MANZANILLO!O89+COQUIMATLAN!O89+MINATITLAN!O89+COMALA!O89+IXTLAHUACAN!O89+CUAUHTEMOC!O89</f>
        <v>0</v>
      </c>
      <c r="P89" s="12">
        <f>COLIMA!P89+'VILLA DE ALVAREZ'!P89+TECOMAN!P89+ARMERIA!P89+MANZANILLO!P89+COQUIMATLAN!P89+MINATITLAN!P89+COMALA!P89+IXTLAHUACAN!P89+CUAUHTEMOC!P89</f>
        <v>0</v>
      </c>
      <c r="Q89" s="13">
        <f t="shared" si="37"/>
        <v>3</v>
      </c>
    </row>
    <row r="90" spans="1:17" x14ac:dyDescent="0.25">
      <c r="A90" s="14">
        <v>6</v>
      </c>
      <c r="B90" s="50" t="s">
        <v>56</v>
      </c>
      <c r="C90" s="44"/>
      <c r="D90" s="45"/>
      <c r="E90" s="12">
        <f>COLIMA!E90+'VILLA DE ALVAREZ'!E90+TECOMAN!E90+ARMERIA!E90+MANZANILLO!E90+COQUIMATLAN!E90+MINATITLAN!E90+COMALA!E90+IXTLAHUACAN!E90+CUAUHTEMOC!E90</f>
        <v>0</v>
      </c>
      <c r="F90" s="12">
        <f>COLIMA!F90+'VILLA DE ALVAREZ'!F90+TECOMAN!F90+ARMERIA!F90+MANZANILLO!F90+COQUIMATLAN!F90+MINATITLAN!F90+COMALA!F90+IXTLAHUACAN!F90+CUAUHTEMOC!F90</f>
        <v>4</v>
      </c>
      <c r="G90" s="12">
        <f>COLIMA!G90+'VILLA DE ALVAREZ'!G90+TECOMAN!G90+ARMERIA!G90+MANZANILLO!G90+COQUIMATLAN!G90+MINATITLAN!G90+COMALA!G90+IXTLAHUACAN!G90+CUAUHTEMOC!G90</f>
        <v>2</v>
      </c>
      <c r="H90" s="12">
        <f>COLIMA!H90+'VILLA DE ALVAREZ'!H90+TECOMAN!H90+ARMERIA!H90+MANZANILLO!H90+COQUIMATLAN!H90+MINATITLAN!H90+COMALA!H90+IXTLAHUACAN!H90+CUAUHTEMOC!H90</f>
        <v>7</v>
      </c>
      <c r="I90" s="12">
        <f>COLIMA!I90+'VILLA DE ALVAREZ'!I90+TECOMAN!I90+ARMERIA!I90+MANZANILLO!I90+COQUIMATLAN!I90+MINATITLAN!I90+COMALA!I90+IXTLAHUACAN!I90+CUAUHTEMOC!I90</f>
        <v>17</v>
      </c>
      <c r="J90" s="12">
        <f>COLIMA!J90+'VILLA DE ALVAREZ'!J90+TECOMAN!J90+ARMERIA!J90+MANZANILLO!J90+COQUIMATLAN!J90+MINATITLAN!J90+COMALA!J90+IXTLAHUACAN!J90+CUAUHTEMOC!J90</f>
        <v>8</v>
      </c>
      <c r="K90" s="12">
        <f>COLIMA!K90+'VILLA DE ALVAREZ'!K90+TECOMAN!K90+ARMERIA!K90+MANZANILLO!K90+COQUIMATLAN!K90+MINATITLAN!K90+COMALA!K90+IXTLAHUACAN!K90+CUAUHTEMOC!K90</f>
        <v>12</v>
      </c>
      <c r="L90" s="12">
        <f>COLIMA!L90+'VILLA DE ALVAREZ'!L90+TECOMAN!L90+ARMERIA!L90+MANZANILLO!L90+COQUIMATLAN!L90+MINATITLAN!L90+COMALA!L90+IXTLAHUACAN!L90+CUAUHTEMOC!L90</f>
        <v>0</v>
      </c>
      <c r="M90" s="12">
        <f>COLIMA!M90+'VILLA DE ALVAREZ'!M90+TECOMAN!M90+ARMERIA!M90+MANZANILLO!M90+COQUIMATLAN!M90+MINATITLAN!M90+COMALA!M90+IXTLAHUACAN!M90+CUAUHTEMOC!M90</f>
        <v>0</v>
      </c>
      <c r="N90" s="12">
        <f>COLIMA!N90+'VILLA DE ALVAREZ'!N90+TECOMAN!N90+ARMERIA!N90+MANZANILLO!N90+COQUIMATLAN!N90+MINATITLAN!N90+COMALA!N90+IXTLAHUACAN!N90+CUAUHTEMOC!N90</f>
        <v>0</v>
      </c>
      <c r="O90" s="12">
        <f>COLIMA!O90+'VILLA DE ALVAREZ'!O90+TECOMAN!O90+ARMERIA!O90+MANZANILLO!O90+COQUIMATLAN!O90+MINATITLAN!O90+COMALA!O90+IXTLAHUACAN!O90+CUAUHTEMOC!O90</f>
        <v>0</v>
      </c>
      <c r="P90" s="12">
        <f>COLIMA!P90+'VILLA DE ALVAREZ'!P90+TECOMAN!P90+ARMERIA!P90+MANZANILLO!P90+COQUIMATLAN!P90+MINATITLAN!P90+COMALA!P90+IXTLAHUACAN!P90+CUAUHTEMOC!P90</f>
        <v>0</v>
      </c>
      <c r="Q90" s="13">
        <f t="shared" si="37"/>
        <v>50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" si="44">E93</f>
        <v>161</v>
      </c>
      <c r="F91" s="12">
        <f t="shared" ref="F91:M91" si="45">F93</f>
        <v>200</v>
      </c>
      <c r="G91" s="12">
        <f t="shared" si="45"/>
        <v>244</v>
      </c>
      <c r="H91" s="12">
        <f t="shared" si="45"/>
        <v>601</v>
      </c>
      <c r="I91" s="12">
        <f t="shared" si="45"/>
        <v>500</v>
      </c>
      <c r="J91" s="12">
        <f t="shared" si="45"/>
        <v>140</v>
      </c>
      <c r="K91" s="12">
        <f t="shared" si="45"/>
        <v>120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1966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" si="46">SUM(E94:E97)</f>
        <v>161</v>
      </c>
      <c r="F93" s="55">
        <f t="shared" ref="F93:M93" si="47">SUM(F94:F97)</f>
        <v>200</v>
      </c>
      <c r="G93" s="55">
        <f t="shared" si="47"/>
        <v>244</v>
      </c>
      <c r="H93" s="55">
        <f t="shared" si="47"/>
        <v>601</v>
      </c>
      <c r="I93" s="55">
        <f t="shared" si="47"/>
        <v>500</v>
      </c>
      <c r="J93" s="55">
        <f t="shared" si="47"/>
        <v>140</v>
      </c>
      <c r="K93" s="55">
        <f t="shared" si="47"/>
        <v>120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1966</v>
      </c>
    </row>
    <row r="94" spans="1:17" x14ac:dyDescent="0.25">
      <c r="B94" s="15"/>
      <c r="C94" s="57" t="s">
        <v>59</v>
      </c>
      <c r="D94" s="34"/>
      <c r="E94" s="18">
        <f>COLIMA!E94+'VILLA DE ALVAREZ'!E94+TECOMAN!E94+ARMERIA!E94+MANZANILLO!E94+COQUIMATLAN!E94+MINATITLAN!E94+COMALA!E94+IXTLAHUACAN!E94+CUAUHTEMOC!E94</f>
        <v>11</v>
      </c>
      <c r="F94" s="18">
        <f>COLIMA!F94+'VILLA DE ALVAREZ'!F94+TECOMAN!F94+ARMERIA!F94+MANZANILLO!F94+COQUIMATLAN!F94+MINATITLAN!F94+COMALA!F94+IXTLAHUACAN!F94+CUAUHTEMOC!F94</f>
        <v>14</v>
      </c>
      <c r="G94" s="18">
        <f>COLIMA!G94+'VILLA DE ALVAREZ'!G94+TECOMAN!G94+ARMERIA!G94+MANZANILLO!G94+COQUIMATLAN!G94+MINATITLAN!G94+COMALA!G94+IXTLAHUACAN!G94+CUAUHTEMOC!G94</f>
        <v>13</v>
      </c>
      <c r="H94" s="18">
        <f>COLIMA!H94+'VILLA DE ALVAREZ'!H94+TECOMAN!H94+ARMERIA!H94+MANZANILLO!H94+COQUIMATLAN!H94+MINATITLAN!H94+COMALA!H94+IXTLAHUACAN!H94+CUAUHTEMOC!H94</f>
        <v>87</v>
      </c>
      <c r="I94" s="18">
        <f>COLIMA!I94+'VILLA DE ALVAREZ'!I94+TECOMAN!I94+ARMERIA!I94+MANZANILLO!I94+COQUIMATLAN!I94+MINATITLAN!I94+COMALA!I94+IXTLAHUACAN!I94+CUAUHTEMOC!I94</f>
        <v>59</v>
      </c>
      <c r="J94" s="18">
        <f>COLIMA!J94+'VILLA DE ALVAREZ'!J94+TECOMAN!J94+ARMERIA!J94+MANZANILLO!J94+COQUIMATLAN!J94+MINATITLAN!J94+COMALA!J94+IXTLAHUACAN!J94+CUAUHTEMOC!J94</f>
        <v>8</v>
      </c>
      <c r="K94" s="18">
        <f>COLIMA!K94+'VILLA DE ALVAREZ'!K94+TECOMAN!K94+ARMERIA!K94+MANZANILLO!K94+COQUIMATLAN!K94+MINATITLAN!K94+COMALA!K94+IXTLAHUACAN!K94+CUAUHTEMOC!K94</f>
        <v>8</v>
      </c>
      <c r="L94" s="18">
        <f>COLIMA!L94+'VILLA DE ALVAREZ'!L94+TECOMAN!L94+ARMERIA!L94+MANZANILLO!L94+COQUIMATLAN!L94+MINATITLAN!L94+COMALA!L94+IXTLAHUACAN!L94+CUAUHTEMOC!L94</f>
        <v>0</v>
      </c>
      <c r="M94" s="18">
        <f>COLIMA!M94+'VILLA DE ALVAREZ'!M94+TECOMAN!M94+ARMERIA!M94+MANZANILLO!M94+COQUIMATLAN!M94+MINATITLAN!M94+COMALA!M94+IXTLAHUACAN!M94+CUAUHTEMOC!M94</f>
        <v>0</v>
      </c>
      <c r="N94" s="18">
        <f>COLIMA!N94+'VILLA DE ALVAREZ'!N94+TECOMAN!N94+ARMERIA!N94+MANZANILLO!N94+COQUIMATLAN!N94+MINATITLAN!N94+COMALA!N94+IXTLAHUACAN!N94+CUAUHTEMOC!N94</f>
        <v>0</v>
      </c>
      <c r="O94" s="18">
        <f>COLIMA!O94+'VILLA DE ALVAREZ'!O94+TECOMAN!O94+ARMERIA!O94+MANZANILLO!O94+COQUIMATLAN!O94+MINATITLAN!O94+COMALA!O94+IXTLAHUACAN!O94+CUAUHTEMOC!O94</f>
        <v>0</v>
      </c>
      <c r="P94" s="18">
        <f>COLIMA!P94+'VILLA DE ALVAREZ'!P94+TECOMAN!P94+ARMERIA!P94+MANZANILLO!P94+COQUIMATLAN!P94+MINATITLAN!P94+COMALA!P94+IXTLAHUACAN!P94+CUAUHTEMOC!P94</f>
        <v>0</v>
      </c>
      <c r="Q94" s="19">
        <f t="shared" si="37"/>
        <v>200</v>
      </c>
    </row>
    <row r="95" spans="1:17" x14ac:dyDescent="0.25">
      <c r="B95" s="15"/>
      <c r="C95" s="57" t="s">
        <v>60</v>
      </c>
      <c r="D95" s="34"/>
      <c r="E95" s="18">
        <f>COLIMA!E95+'VILLA DE ALVAREZ'!E95+TECOMAN!E95+ARMERIA!E95+MANZANILLO!E95+COQUIMATLAN!E95+MINATITLAN!E95+COMALA!E95+IXTLAHUACAN!E95+CUAUHTEMOC!E95</f>
        <v>0</v>
      </c>
      <c r="F95" s="18">
        <f>COLIMA!F95+'VILLA DE ALVAREZ'!F95+TECOMAN!F95+ARMERIA!F95+MANZANILLO!F95+COQUIMATLAN!F95+MINATITLAN!F95+COMALA!F95+IXTLAHUACAN!F95+CUAUHTEMOC!F95</f>
        <v>0</v>
      </c>
      <c r="G95" s="18">
        <f>COLIMA!G95+'VILLA DE ALVAREZ'!G95+TECOMAN!G95+ARMERIA!G95+MANZANILLO!G95+COQUIMATLAN!G95+MINATITLAN!G95+COMALA!G95+IXTLAHUACAN!G95+CUAUHTEMOC!G95</f>
        <v>0</v>
      </c>
      <c r="H95" s="18">
        <f>COLIMA!H95+'VILLA DE ALVAREZ'!H95+TECOMAN!H95+ARMERIA!H95+MANZANILLO!H95+COQUIMATLAN!H95+MINATITLAN!H95+COMALA!H95+IXTLAHUACAN!H95+CUAUHTEMOC!H95</f>
        <v>0</v>
      </c>
      <c r="I95" s="18">
        <f>COLIMA!I95+'VILLA DE ALVAREZ'!I95+TECOMAN!I95+ARMERIA!I95+MANZANILLO!I95+COQUIMATLAN!I95+MINATITLAN!I95+COMALA!I95+IXTLAHUACAN!I95+CUAUHTEMOC!I95</f>
        <v>2</v>
      </c>
      <c r="J95" s="18">
        <f>COLIMA!J95+'VILLA DE ALVAREZ'!J95+TECOMAN!J95+ARMERIA!J95+MANZANILLO!J95+COQUIMATLAN!J95+MINATITLAN!J95+COMALA!J95+IXTLAHUACAN!J95+CUAUHTEMOC!J95</f>
        <v>0</v>
      </c>
      <c r="K95" s="18">
        <f>COLIMA!K95+'VILLA DE ALVAREZ'!K95+TECOMAN!K95+ARMERIA!K95+MANZANILLO!K95+COQUIMATLAN!K95+MINATITLAN!K95+COMALA!K95+IXTLAHUACAN!K95+CUAUHTEMOC!K95</f>
        <v>1</v>
      </c>
      <c r="L95" s="18">
        <f>COLIMA!L95+'VILLA DE ALVAREZ'!L95+TECOMAN!L95+ARMERIA!L95+MANZANILLO!L95+COQUIMATLAN!L95+MINATITLAN!L95+COMALA!L95+IXTLAHUACAN!L95+CUAUHTEMOC!L95</f>
        <v>0</v>
      </c>
      <c r="M95" s="18">
        <f>COLIMA!M95+'VILLA DE ALVAREZ'!M95+TECOMAN!M95+ARMERIA!M95+MANZANILLO!M95+COQUIMATLAN!M95+MINATITLAN!M95+COMALA!M95+IXTLAHUACAN!M95+CUAUHTEMOC!M95</f>
        <v>0</v>
      </c>
      <c r="N95" s="18">
        <f>COLIMA!N95+'VILLA DE ALVAREZ'!N95+TECOMAN!N95+ARMERIA!N95+MANZANILLO!N95+COQUIMATLAN!N95+MINATITLAN!N95+COMALA!N95+IXTLAHUACAN!N95+CUAUHTEMOC!N95</f>
        <v>0</v>
      </c>
      <c r="O95" s="18">
        <f>COLIMA!O95+'VILLA DE ALVAREZ'!O95+TECOMAN!O95+ARMERIA!O95+MANZANILLO!O95+COQUIMATLAN!O95+MINATITLAN!O95+COMALA!O95+IXTLAHUACAN!O95+CUAUHTEMOC!O95</f>
        <v>0</v>
      </c>
      <c r="P95" s="18">
        <f>COLIMA!P95+'VILLA DE ALVAREZ'!P95+TECOMAN!P95+ARMERIA!P95+MANZANILLO!P95+COQUIMATLAN!P95+MINATITLAN!P95+COMALA!P95+IXTLAHUACAN!P95+CUAUHTEMOC!P95</f>
        <v>0</v>
      </c>
      <c r="Q95" s="19">
        <f t="shared" si="37"/>
        <v>3</v>
      </c>
    </row>
    <row r="96" spans="1:17" x14ac:dyDescent="0.25">
      <c r="B96" s="15"/>
      <c r="C96" s="57" t="s">
        <v>61</v>
      </c>
      <c r="D96" s="34"/>
      <c r="E96" s="18">
        <f>COLIMA!E96+'VILLA DE ALVAREZ'!E96+TECOMAN!E96+ARMERIA!E96+MANZANILLO!E96+COQUIMATLAN!E96+MINATITLAN!E96+COMALA!E96+IXTLAHUACAN!E96+CUAUHTEMOC!E96</f>
        <v>2</v>
      </c>
      <c r="F96" s="18">
        <f>COLIMA!F96+'VILLA DE ALVAREZ'!F96+TECOMAN!F96+ARMERIA!F96+MANZANILLO!F96+COQUIMATLAN!F96+MINATITLAN!F96+COMALA!F96+IXTLAHUACAN!F96+CUAUHTEMOC!F96</f>
        <v>1</v>
      </c>
      <c r="G96" s="18">
        <f>COLIMA!G96+'VILLA DE ALVAREZ'!G96+TECOMAN!G96+ARMERIA!G96+MANZANILLO!G96+COQUIMATLAN!G96+MINATITLAN!G96+COMALA!G96+IXTLAHUACAN!G96+CUAUHTEMOC!G96</f>
        <v>2</v>
      </c>
      <c r="H96" s="18">
        <f>COLIMA!H96+'VILLA DE ALVAREZ'!H96+TECOMAN!H96+ARMERIA!H96+MANZANILLO!H96+COQUIMATLAN!H96+MINATITLAN!H96+COMALA!H96+IXTLAHUACAN!H96+CUAUHTEMOC!H96</f>
        <v>11</v>
      </c>
      <c r="I96" s="18">
        <f>COLIMA!I96+'VILLA DE ALVAREZ'!I96+TECOMAN!I96+ARMERIA!I96+MANZANILLO!I96+COQUIMATLAN!I96+MINATITLAN!I96+COMALA!I96+IXTLAHUACAN!I96+CUAUHTEMOC!I96</f>
        <v>5</v>
      </c>
      <c r="J96" s="18">
        <f>COLIMA!J96+'VILLA DE ALVAREZ'!J96+TECOMAN!J96+ARMERIA!J96+MANZANILLO!J96+COQUIMATLAN!J96+MINATITLAN!J96+COMALA!J96+IXTLAHUACAN!J96+CUAUHTEMOC!J96</f>
        <v>0</v>
      </c>
      <c r="K96" s="18">
        <f>COLIMA!K96+'VILLA DE ALVAREZ'!K96+TECOMAN!K96+ARMERIA!K96+MANZANILLO!K96+COQUIMATLAN!K96+MINATITLAN!K96+COMALA!K96+IXTLAHUACAN!K96+CUAUHTEMOC!K96</f>
        <v>0</v>
      </c>
      <c r="L96" s="18">
        <f>COLIMA!L96+'VILLA DE ALVAREZ'!L96+TECOMAN!L96+ARMERIA!L96+MANZANILLO!L96+COQUIMATLAN!L96+MINATITLAN!L96+COMALA!L96+IXTLAHUACAN!L96+CUAUHTEMOC!L96</f>
        <v>0</v>
      </c>
      <c r="M96" s="18">
        <f>COLIMA!M96+'VILLA DE ALVAREZ'!M96+TECOMAN!M96+ARMERIA!M96+MANZANILLO!M96+COQUIMATLAN!M96+MINATITLAN!M96+COMALA!M96+IXTLAHUACAN!M96+CUAUHTEMOC!M96</f>
        <v>0</v>
      </c>
      <c r="N96" s="18">
        <f>COLIMA!N96+'VILLA DE ALVAREZ'!N96+TECOMAN!N96+ARMERIA!N96+MANZANILLO!N96+COQUIMATLAN!N96+MINATITLAN!N96+COMALA!N96+IXTLAHUACAN!N96+CUAUHTEMOC!N96</f>
        <v>0</v>
      </c>
      <c r="O96" s="18">
        <f>COLIMA!O96+'VILLA DE ALVAREZ'!O96+TECOMAN!O96+ARMERIA!O96+MANZANILLO!O96+COQUIMATLAN!O96+MINATITLAN!O96+COMALA!O96+IXTLAHUACAN!O96+CUAUHTEMOC!O96</f>
        <v>0</v>
      </c>
      <c r="P96" s="18">
        <f>COLIMA!P96+'VILLA DE ALVAREZ'!P96+TECOMAN!P96+ARMERIA!P96+MANZANILLO!P96+COQUIMATLAN!P96+MINATITLAN!P96+COMALA!P96+IXTLAHUACAN!P96+CUAUHTEMOC!P96</f>
        <v>0</v>
      </c>
      <c r="Q96" s="19">
        <f t="shared" si="37"/>
        <v>21</v>
      </c>
    </row>
    <row r="97" spans="1:17" x14ac:dyDescent="0.25">
      <c r="B97" s="15"/>
      <c r="C97" s="35" t="s">
        <v>62</v>
      </c>
      <c r="D97" s="34"/>
      <c r="E97" s="18">
        <f>COLIMA!E97+'VILLA DE ALVAREZ'!E97+TECOMAN!E97+ARMERIA!E97+MANZANILLO!E97+COQUIMATLAN!E97+MINATITLAN!E97+COMALA!E97+IXTLAHUACAN!E97+CUAUHTEMOC!E97</f>
        <v>148</v>
      </c>
      <c r="F97" s="18">
        <f>COLIMA!F97+'VILLA DE ALVAREZ'!F97+TECOMAN!F97+ARMERIA!F97+MANZANILLO!F97+COQUIMATLAN!F97+MINATITLAN!F97+COMALA!F97+IXTLAHUACAN!F97+CUAUHTEMOC!F97</f>
        <v>185</v>
      </c>
      <c r="G97" s="18">
        <f>COLIMA!G97+'VILLA DE ALVAREZ'!G97+TECOMAN!G97+ARMERIA!G97+MANZANILLO!G97+COQUIMATLAN!G97+MINATITLAN!G97+COMALA!G97+IXTLAHUACAN!G97+CUAUHTEMOC!G97</f>
        <v>229</v>
      </c>
      <c r="H97" s="18">
        <f>COLIMA!H97+'VILLA DE ALVAREZ'!H97+TECOMAN!H97+ARMERIA!H97+MANZANILLO!H97+COQUIMATLAN!H97+MINATITLAN!H97+COMALA!H97+IXTLAHUACAN!H97+CUAUHTEMOC!H97</f>
        <v>503</v>
      </c>
      <c r="I97" s="18">
        <f>COLIMA!I97+'VILLA DE ALVAREZ'!I97+TECOMAN!I97+ARMERIA!I97+MANZANILLO!I97+COQUIMATLAN!I97+MINATITLAN!I97+COMALA!I97+IXTLAHUACAN!I97+CUAUHTEMOC!I97</f>
        <v>434</v>
      </c>
      <c r="J97" s="18">
        <f>COLIMA!J97+'VILLA DE ALVAREZ'!J97+TECOMAN!J97+ARMERIA!J97+MANZANILLO!J97+COQUIMATLAN!J97+MINATITLAN!J97+COMALA!J97+IXTLAHUACAN!J97+CUAUHTEMOC!J97</f>
        <v>132</v>
      </c>
      <c r="K97" s="18">
        <f>COLIMA!K97+'VILLA DE ALVAREZ'!K97+TECOMAN!K97+ARMERIA!K97+MANZANILLO!K97+COQUIMATLAN!K97+MINATITLAN!K97+COMALA!K97+IXTLAHUACAN!K97+CUAUHTEMOC!K97</f>
        <v>111</v>
      </c>
      <c r="L97" s="18">
        <f>COLIMA!L97+'VILLA DE ALVAREZ'!L97+TECOMAN!L97+ARMERIA!L97+MANZANILLO!L97+COQUIMATLAN!L97+MINATITLAN!L97+COMALA!L97+IXTLAHUACAN!L97+CUAUHTEMOC!L97</f>
        <v>0</v>
      </c>
      <c r="M97" s="18">
        <f>COLIMA!M97+'VILLA DE ALVAREZ'!M97+TECOMAN!M97+ARMERIA!M97+MANZANILLO!M97+COQUIMATLAN!M97+MINATITLAN!M97+COMALA!M97+IXTLAHUACAN!M97+CUAUHTEMOC!M97</f>
        <v>0</v>
      </c>
      <c r="N97" s="18">
        <f>COLIMA!N97+'VILLA DE ALVAREZ'!N97+TECOMAN!N97+ARMERIA!N97+MANZANILLO!N97+COQUIMATLAN!N97+MINATITLAN!N97+COMALA!N97+IXTLAHUACAN!N97+CUAUHTEMOC!N97</f>
        <v>0</v>
      </c>
      <c r="O97" s="18">
        <f>COLIMA!O97+'VILLA DE ALVAREZ'!O97+TECOMAN!O97+ARMERIA!O97+MANZANILLO!O97+COQUIMATLAN!O97+MINATITLAN!O97+COMALA!O97+IXTLAHUACAN!O97+CUAUHTEMOC!O97</f>
        <v>0</v>
      </c>
      <c r="P97" s="18">
        <f>COLIMA!P97+'VILLA DE ALVAREZ'!P97+TECOMAN!P97+ARMERIA!P97+MANZANILLO!P97+COQUIMATLAN!P97+MINATITLAN!P97+COMALA!P97+IXTLAHUACAN!P97+CUAUHTEMOC!P97</f>
        <v>0</v>
      </c>
      <c r="Q97" s="19">
        <f t="shared" si="37"/>
        <v>1742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660" topLeftCell="A64" activePane="bottomLeft"/>
      <selection activeCell="V34" sqref="V34"/>
      <selection pane="bottomLeft" activeCell="J78" sqref="J78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16</v>
      </c>
      <c r="F8" s="9">
        <f t="shared" ref="F8" si="0">F9+F58+F69+F80+F89+F90+F91</f>
        <v>5</v>
      </c>
      <c r="G8" s="9">
        <f t="shared" ref="G8:M8" si="1">G9+G58+G69+G80+G89+G90+G91</f>
        <v>9</v>
      </c>
      <c r="H8" s="9">
        <f t="shared" si="1"/>
        <v>11</v>
      </c>
      <c r="I8" s="9">
        <f t="shared" si="1"/>
        <v>10</v>
      </c>
      <c r="J8" s="9">
        <f t="shared" si="1"/>
        <v>11</v>
      </c>
      <c r="K8" s="9">
        <f t="shared" si="1"/>
        <v>11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73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11</v>
      </c>
      <c r="F9" s="12">
        <f t="shared" ref="F9" si="2">F10+F11</f>
        <v>4</v>
      </c>
      <c r="G9" s="12">
        <f t="shared" ref="G9:P9" si="3">G10+G11</f>
        <v>5</v>
      </c>
      <c r="H9" s="12">
        <f t="shared" si="3"/>
        <v>8</v>
      </c>
      <c r="I9" s="12">
        <f t="shared" si="3"/>
        <v>8</v>
      </c>
      <c r="J9" s="12">
        <f t="shared" si="3"/>
        <v>8</v>
      </c>
      <c r="K9" s="12">
        <f t="shared" si="3"/>
        <v>10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54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2</v>
      </c>
      <c r="F10" s="18">
        <f t="shared" ref="F10" si="5">F13+F31+F46</f>
        <v>1</v>
      </c>
      <c r="G10" s="18">
        <f t="shared" ref="G10:M10" si="6">G13+G31+G46</f>
        <v>1</v>
      </c>
      <c r="H10" s="18">
        <f t="shared" si="6"/>
        <v>1</v>
      </c>
      <c r="I10" s="18">
        <f t="shared" si="6"/>
        <v>1</v>
      </c>
      <c r="J10" s="18">
        <f t="shared" si="6"/>
        <v>1</v>
      </c>
      <c r="K10" s="18">
        <f t="shared" si="6"/>
        <v>1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8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9</v>
      </c>
      <c r="F11" s="18">
        <f t="shared" ref="F11" si="7">F21+F38+F52+F29</f>
        <v>3</v>
      </c>
      <c r="G11" s="18">
        <f t="shared" ref="G11:P11" si="8">G21+G38+G52+G29</f>
        <v>4</v>
      </c>
      <c r="H11" s="18">
        <f t="shared" si="8"/>
        <v>7</v>
      </c>
      <c r="I11" s="18">
        <f t="shared" si="8"/>
        <v>7</v>
      </c>
      <c r="J11" s="18">
        <f t="shared" si="8"/>
        <v>7</v>
      </c>
      <c r="K11" s="18">
        <f t="shared" si="8"/>
        <v>9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46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11</v>
      </c>
      <c r="F12" s="21">
        <f t="shared" ref="F12" si="9">F13+F21</f>
        <v>4</v>
      </c>
      <c r="G12" s="21">
        <f t="shared" ref="G12:M12" si="10">G13+G21</f>
        <v>5</v>
      </c>
      <c r="H12" s="21">
        <f t="shared" si="10"/>
        <v>8</v>
      </c>
      <c r="I12" s="21">
        <f t="shared" si="10"/>
        <v>8</v>
      </c>
      <c r="J12" s="21">
        <f t="shared" si="10"/>
        <v>8</v>
      </c>
      <c r="K12" s="21">
        <f t="shared" si="10"/>
        <v>10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54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2</v>
      </c>
      <c r="F13" s="23">
        <f t="shared" ref="F13" si="11">SUM(F14:F20)</f>
        <v>1</v>
      </c>
      <c r="G13" s="23">
        <f t="shared" ref="G13:M13" si="12">SUM(G14:G20)</f>
        <v>1</v>
      </c>
      <c r="H13" s="23">
        <f t="shared" si="12"/>
        <v>1</v>
      </c>
      <c r="I13" s="23">
        <f t="shared" si="12"/>
        <v>1</v>
      </c>
      <c r="J13" s="23">
        <f t="shared" si="12"/>
        <v>1</v>
      </c>
      <c r="K13" s="23">
        <f t="shared" si="12"/>
        <v>1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8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1</v>
      </c>
      <c r="H18" s="18">
        <v>1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2</v>
      </c>
    </row>
    <row r="19" spans="1:17" x14ac:dyDescent="0.25">
      <c r="A19" s="14"/>
      <c r="B19" s="25"/>
      <c r="C19" s="26"/>
      <c r="D19" s="27" t="s">
        <v>28</v>
      </c>
      <c r="E19" s="18">
        <v>1</v>
      </c>
      <c r="F19" s="18">
        <v>1</v>
      </c>
      <c r="G19" s="18">
        <v>0</v>
      </c>
      <c r="H19" s="18">
        <v>0</v>
      </c>
      <c r="I19" s="18">
        <v>1</v>
      </c>
      <c r="J19" s="18">
        <v>1</v>
      </c>
      <c r="K19" s="18">
        <v>1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5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9</v>
      </c>
      <c r="F21" s="23">
        <f t="shared" ref="F21" si="13">SUM(F22:F28)</f>
        <v>3</v>
      </c>
      <c r="G21" s="23">
        <f t="shared" ref="G21:M21" si="14">SUM(G22:G28)</f>
        <v>4</v>
      </c>
      <c r="H21" s="23">
        <f t="shared" si="14"/>
        <v>7</v>
      </c>
      <c r="I21" s="23">
        <f t="shared" si="14"/>
        <v>7</v>
      </c>
      <c r="J21" s="23">
        <f t="shared" si="14"/>
        <v>7</v>
      </c>
      <c r="K21" s="23">
        <f t="shared" si="14"/>
        <v>9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46</v>
      </c>
    </row>
    <row r="22" spans="1:17" x14ac:dyDescent="0.25">
      <c r="A22" s="14"/>
      <c r="B22" s="15"/>
      <c r="C22" s="35"/>
      <c r="D22" s="35" t="s">
        <v>23</v>
      </c>
      <c r="E22" s="18">
        <v>4</v>
      </c>
      <c r="F22" s="18">
        <v>0</v>
      </c>
      <c r="G22" s="18">
        <v>3</v>
      </c>
      <c r="H22" s="18">
        <v>5</v>
      </c>
      <c r="I22" s="18">
        <v>4</v>
      </c>
      <c r="J22" s="18">
        <v>4</v>
      </c>
      <c r="K22" s="18">
        <v>6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26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1</v>
      </c>
      <c r="J23" s="18">
        <v>1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2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1</v>
      </c>
      <c r="I24" s="18">
        <v>0</v>
      </c>
      <c r="J24" s="18">
        <v>1</v>
      </c>
      <c r="K24" s="18">
        <v>2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4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2</v>
      </c>
      <c r="F26" s="18">
        <v>2</v>
      </c>
      <c r="G26" s="18">
        <v>1</v>
      </c>
      <c r="H26" s="18">
        <v>0</v>
      </c>
      <c r="I26" s="18">
        <v>1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6</v>
      </c>
    </row>
    <row r="27" spans="1:17" x14ac:dyDescent="0.25">
      <c r="A27" s="14"/>
      <c r="B27" s="15"/>
      <c r="C27" s="35"/>
      <c r="D27" s="35" t="s">
        <v>28</v>
      </c>
      <c r="E27" s="18">
        <v>3</v>
      </c>
      <c r="F27" s="18">
        <v>1</v>
      </c>
      <c r="G27" s="18">
        <v>0</v>
      </c>
      <c r="H27" s="18">
        <v>1</v>
      </c>
      <c r="I27" s="18">
        <v>1</v>
      </c>
      <c r="J27" s="18">
        <v>1</v>
      </c>
      <c r="K27" s="18">
        <v>1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8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1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1</v>
      </c>
      <c r="I58" s="12">
        <f t="shared" si="28"/>
        <v>0</v>
      </c>
      <c r="J58" s="12">
        <f t="shared" si="28"/>
        <v>1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3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1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1</v>
      </c>
      <c r="I59" s="23">
        <f t="shared" si="30"/>
        <v>0</v>
      </c>
      <c r="J59" s="23">
        <f t="shared" si="30"/>
        <v>1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3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0</v>
      </c>
      <c r="G62" s="18">
        <v>0</v>
      </c>
      <c r="H62" s="18">
        <v>1</v>
      </c>
      <c r="I62" s="18">
        <v>0</v>
      </c>
      <c r="J62" s="18">
        <v>1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3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1</v>
      </c>
      <c r="G69" s="12">
        <f t="shared" ref="G69:M69" si="34">G70+G75</f>
        <v>2</v>
      </c>
      <c r="H69" s="12">
        <f t="shared" si="34"/>
        <v>1</v>
      </c>
      <c r="I69" s="12">
        <f t="shared" si="34"/>
        <v>0</v>
      </c>
      <c r="J69" s="12">
        <f t="shared" si="34"/>
        <v>1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5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0</v>
      </c>
      <c r="G70" s="23">
        <f t="shared" ref="G70:M70" si="36">SUM(G71:G74)</f>
        <v>2</v>
      </c>
      <c r="H70" s="23">
        <f t="shared" si="36"/>
        <v>0</v>
      </c>
      <c r="I70" s="23">
        <f t="shared" si="36"/>
        <v>0</v>
      </c>
      <c r="J70" s="23">
        <f t="shared" si="36"/>
        <v>1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3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1</v>
      </c>
      <c r="H71" s="18">
        <v>0</v>
      </c>
      <c r="I71" s="18">
        <v>0</v>
      </c>
      <c r="J71" s="18">
        <v>1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2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1</v>
      </c>
      <c r="G75" s="23">
        <f t="shared" ref="G75:M75" si="39">SUM(G76:G79)</f>
        <v>0</v>
      </c>
      <c r="H75" s="23">
        <f t="shared" si="39"/>
        <v>1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2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1</v>
      </c>
      <c r="G78" s="18">
        <v>0</v>
      </c>
      <c r="H78" s="18">
        <v>1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2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1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1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3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1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1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1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3</v>
      </c>
      <c r="F91" s="12">
        <f t="shared" ref="F91" si="44">F93</f>
        <v>0</v>
      </c>
      <c r="G91" s="12">
        <f t="shared" ref="G91:M91" si="45">G93</f>
        <v>1</v>
      </c>
      <c r="H91" s="12">
        <f t="shared" si="45"/>
        <v>1</v>
      </c>
      <c r="I91" s="12">
        <f t="shared" si="45"/>
        <v>1</v>
      </c>
      <c r="J91" s="12">
        <f t="shared" si="45"/>
        <v>1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7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3</v>
      </c>
      <c r="F93" s="55">
        <f t="shared" ref="F93" si="46">SUM(F94:F97)</f>
        <v>0</v>
      </c>
      <c r="G93" s="55">
        <f t="shared" ref="G93:M93" si="47">SUM(G94:G97)</f>
        <v>1</v>
      </c>
      <c r="H93" s="55">
        <f t="shared" si="47"/>
        <v>1</v>
      </c>
      <c r="I93" s="55">
        <f t="shared" si="47"/>
        <v>1</v>
      </c>
      <c r="J93" s="55">
        <f t="shared" si="47"/>
        <v>1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7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0</v>
      </c>
      <c r="H94" s="18">
        <v>0</v>
      </c>
      <c r="I94" s="18">
        <v>0</v>
      </c>
      <c r="J94" s="18">
        <v>1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0</v>
      </c>
      <c r="G97" s="18">
        <v>1</v>
      </c>
      <c r="H97" s="18">
        <v>1</v>
      </c>
      <c r="I97" s="18">
        <v>1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5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1665" topLeftCell="A64" activePane="bottomLeft"/>
      <selection pane="bottomLeft" activeCell="I74" sqref="I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22</v>
      </c>
      <c r="F8" s="9">
        <f t="shared" si="0"/>
        <v>15</v>
      </c>
      <c r="G8" s="9">
        <f t="shared" ref="G8:M8" si="1">G9+G58+G69+G80+G89+G90+G91</f>
        <v>22</v>
      </c>
      <c r="H8" s="9">
        <f t="shared" si="1"/>
        <v>20</v>
      </c>
      <c r="I8" s="9">
        <f t="shared" si="1"/>
        <v>36</v>
      </c>
      <c r="J8" s="9">
        <f t="shared" si="1"/>
        <v>19</v>
      </c>
      <c r="K8" s="9">
        <f t="shared" si="1"/>
        <v>19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153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:F9" si="2">E10+E11</f>
        <v>12</v>
      </c>
      <c r="F9" s="12">
        <f t="shared" si="2"/>
        <v>9</v>
      </c>
      <c r="G9" s="12">
        <f t="shared" ref="G9:P9" si="3">G10+G11</f>
        <v>18</v>
      </c>
      <c r="H9" s="12">
        <f t="shared" si="3"/>
        <v>13</v>
      </c>
      <c r="I9" s="12">
        <f t="shared" si="3"/>
        <v>20</v>
      </c>
      <c r="J9" s="12">
        <f t="shared" si="3"/>
        <v>10</v>
      </c>
      <c r="K9" s="12">
        <f t="shared" si="3"/>
        <v>9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91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0</v>
      </c>
      <c r="F10" s="18">
        <f t="shared" si="5"/>
        <v>4</v>
      </c>
      <c r="G10" s="18">
        <f t="shared" ref="G10:M10" si="6">G13+G31+G46</f>
        <v>10</v>
      </c>
      <c r="H10" s="18">
        <f t="shared" si="6"/>
        <v>0</v>
      </c>
      <c r="I10" s="18">
        <f t="shared" si="6"/>
        <v>1</v>
      </c>
      <c r="J10" s="18">
        <f t="shared" si="6"/>
        <v>2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17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12</v>
      </c>
      <c r="F11" s="18">
        <f t="shared" si="7"/>
        <v>5</v>
      </c>
      <c r="G11" s="18">
        <f t="shared" ref="G11:P11" si="8">G21+G38+G52+G29</f>
        <v>8</v>
      </c>
      <c r="H11" s="18">
        <f t="shared" si="8"/>
        <v>13</v>
      </c>
      <c r="I11" s="18">
        <f t="shared" si="8"/>
        <v>19</v>
      </c>
      <c r="J11" s="18">
        <f t="shared" si="8"/>
        <v>8</v>
      </c>
      <c r="K11" s="18">
        <f t="shared" si="8"/>
        <v>9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74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:F12" si="9">E13+E21</f>
        <v>12</v>
      </c>
      <c r="F12" s="21">
        <f t="shared" si="9"/>
        <v>9</v>
      </c>
      <c r="G12" s="21">
        <f t="shared" ref="G12:M12" si="10">G13+G21</f>
        <v>18</v>
      </c>
      <c r="H12" s="21">
        <f t="shared" si="10"/>
        <v>13</v>
      </c>
      <c r="I12" s="21">
        <f t="shared" si="10"/>
        <v>20</v>
      </c>
      <c r="J12" s="21">
        <f t="shared" si="10"/>
        <v>10</v>
      </c>
      <c r="K12" s="21">
        <f t="shared" si="10"/>
        <v>9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91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0</v>
      </c>
      <c r="F13" s="23">
        <f t="shared" ref="F13" si="12">SUM(F14:F20)</f>
        <v>4</v>
      </c>
      <c r="G13" s="23">
        <f t="shared" ref="G13:M13" si="13">SUM(G14:G20)</f>
        <v>10</v>
      </c>
      <c r="H13" s="23">
        <f t="shared" si="13"/>
        <v>0</v>
      </c>
      <c r="I13" s="23">
        <f t="shared" si="13"/>
        <v>1</v>
      </c>
      <c r="J13" s="23">
        <f t="shared" si="13"/>
        <v>2</v>
      </c>
      <c r="K13" s="23">
        <f t="shared" si="13"/>
        <v>0</v>
      </c>
      <c r="L13" s="23">
        <f t="shared" si="13"/>
        <v>0</v>
      </c>
      <c r="M13" s="23">
        <f t="shared" si="13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17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1</v>
      </c>
      <c r="G14" s="18">
        <v>4</v>
      </c>
      <c r="H14" s="18">
        <v>0</v>
      </c>
      <c r="I14" s="18">
        <v>1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6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1</v>
      </c>
      <c r="G15" s="18">
        <v>2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3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1</v>
      </c>
      <c r="G18" s="18">
        <v>3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4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1</v>
      </c>
      <c r="G19" s="18">
        <v>1</v>
      </c>
      <c r="H19" s="18">
        <v>0</v>
      </c>
      <c r="I19" s="18">
        <v>0</v>
      </c>
      <c r="J19" s="18">
        <v>2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4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:F21" si="14">SUM(E22:E28)</f>
        <v>12</v>
      </c>
      <c r="F21" s="23">
        <f t="shared" si="14"/>
        <v>5</v>
      </c>
      <c r="G21" s="23">
        <f t="shared" ref="G21:M21" si="15">SUM(G22:G28)</f>
        <v>8</v>
      </c>
      <c r="H21" s="23">
        <f t="shared" si="15"/>
        <v>13</v>
      </c>
      <c r="I21" s="23">
        <f t="shared" si="15"/>
        <v>19</v>
      </c>
      <c r="J21" s="23">
        <f t="shared" si="15"/>
        <v>8</v>
      </c>
      <c r="K21" s="23">
        <f t="shared" si="15"/>
        <v>9</v>
      </c>
      <c r="L21" s="23">
        <f t="shared" si="15"/>
        <v>0</v>
      </c>
      <c r="M21" s="23">
        <f t="shared" si="15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74</v>
      </c>
    </row>
    <row r="22" spans="1:17" x14ac:dyDescent="0.25">
      <c r="A22" s="14"/>
      <c r="B22" s="15"/>
      <c r="C22" s="35"/>
      <c r="D22" s="35" t="s">
        <v>23</v>
      </c>
      <c r="E22" s="18">
        <v>5</v>
      </c>
      <c r="F22" s="18">
        <v>0</v>
      </c>
      <c r="G22" s="18">
        <v>3</v>
      </c>
      <c r="H22" s="18">
        <v>11</v>
      </c>
      <c r="I22" s="18">
        <v>5</v>
      </c>
      <c r="J22" s="18">
        <v>4</v>
      </c>
      <c r="K22" s="18">
        <v>4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32</v>
      </c>
    </row>
    <row r="23" spans="1:17" x14ac:dyDescent="0.25">
      <c r="A23" s="14"/>
      <c r="B23" s="15"/>
      <c r="C23" s="35"/>
      <c r="D23" s="35" t="s">
        <v>24</v>
      </c>
      <c r="E23" s="60">
        <v>0</v>
      </c>
      <c r="F23" s="18">
        <v>0</v>
      </c>
      <c r="G23" s="18">
        <v>3</v>
      </c>
      <c r="H23" s="18">
        <v>0</v>
      </c>
      <c r="I23" s="18">
        <v>1</v>
      </c>
      <c r="J23" s="18">
        <v>2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6</v>
      </c>
    </row>
    <row r="24" spans="1:17" x14ac:dyDescent="0.25">
      <c r="A24" s="14"/>
      <c r="B24" s="15"/>
      <c r="C24" s="35"/>
      <c r="D24" s="35" t="s">
        <v>25</v>
      </c>
      <c r="E24" s="60">
        <v>2</v>
      </c>
      <c r="F24" s="18">
        <v>0</v>
      </c>
      <c r="G24" s="18">
        <v>1</v>
      </c>
      <c r="H24" s="18">
        <v>0</v>
      </c>
      <c r="I24" s="18">
        <v>7</v>
      </c>
      <c r="J24" s="18">
        <v>0</v>
      </c>
      <c r="K24" s="18">
        <v>2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12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1</v>
      </c>
      <c r="G26" s="18">
        <v>1</v>
      </c>
      <c r="H26" s="18">
        <v>0</v>
      </c>
      <c r="I26" s="18">
        <v>2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4</v>
      </c>
    </row>
    <row r="27" spans="1:17" x14ac:dyDescent="0.25">
      <c r="A27" s="14"/>
      <c r="B27" s="15"/>
      <c r="C27" s="35"/>
      <c r="D27" s="35" t="s">
        <v>28</v>
      </c>
      <c r="E27" s="18">
        <v>5</v>
      </c>
      <c r="F27" s="18">
        <v>4</v>
      </c>
      <c r="G27" s="18">
        <v>0</v>
      </c>
      <c r="H27" s="18">
        <v>2</v>
      </c>
      <c r="I27" s="18">
        <v>4</v>
      </c>
      <c r="J27" s="18">
        <v>2</v>
      </c>
      <c r="K27" s="18">
        <v>3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20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:F30" si="16">E31+E38</f>
        <v>0</v>
      </c>
      <c r="F30" s="40">
        <f t="shared" si="16"/>
        <v>0</v>
      </c>
      <c r="G30" s="40">
        <f t="shared" ref="G30:M30" si="17">G31+G38</f>
        <v>0</v>
      </c>
      <c r="H30" s="40">
        <f t="shared" si="17"/>
        <v>0</v>
      </c>
      <c r="I30" s="40">
        <f t="shared" si="17"/>
        <v>0</v>
      </c>
      <c r="J30" s="40">
        <f t="shared" si="17"/>
        <v>0</v>
      </c>
      <c r="K30" s="40">
        <f t="shared" si="17"/>
        <v>0</v>
      </c>
      <c r="L30" s="40">
        <f t="shared" si="17"/>
        <v>0</v>
      </c>
      <c r="M30" s="40">
        <f t="shared" si="17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:F31" si="18">SUM(E32:E37)</f>
        <v>0</v>
      </c>
      <c r="F31" s="23">
        <f t="shared" si="18"/>
        <v>0</v>
      </c>
      <c r="G31" s="23">
        <f t="shared" ref="G31:M31" si="19">SUM(G32:G37)</f>
        <v>0</v>
      </c>
      <c r="H31" s="23">
        <f t="shared" si="19"/>
        <v>0</v>
      </c>
      <c r="I31" s="23">
        <f t="shared" si="19"/>
        <v>0</v>
      </c>
      <c r="J31" s="23">
        <f t="shared" si="19"/>
        <v>0</v>
      </c>
      <c r="K31" s="23">
        <f t="shared" si="19"/>
        <v>0</v>
      </c>
      <c r="L31" s="23">
        <f t="shared" si="19"/>
        <v>0</v>
      </c>
      <c r="M31" s="23">
        <f t="shared" si="1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:F38" si="20">SUM(E39:E44)</f>
        <v>0</v>
      </c>
      <c r="F38" s="23">
        <f t="shared" si="20"/>
        <v>0</v>
      </c>
      <c r="G38" s="23">
        <f t="shared" ref="G38:M38" si="21">SUM(G39:G44)</f>
        <v>0</v>
      </c>
      <c r="H38" s="23">
        <f t="shared" si="21"/>
        <v>0</v>
      </c>
      <c r="I38" s="23">
        <f t="shared" si="21"/>
        <v>0</v>
      </c>
      <c r="J38" s="23">
        <f t="shared" si="21"/>
        <v>0</v>
      </c>
      <c r="K38" s="23">
        <f t="shared" si="21"/>
        <v>0</v>
      </c>
      <c r="L38" s="23">
        <f t="shared" si="21"/>
        <v>0</v>
      </c>
      <c r="M38" s="23">
        <f t="shared" si="21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:F45" si="22">E46+E52</f>
        <v>0</v>
      </c>
      <c r="F45" s="21">
        <f t="shared" si="22"/>
        <v>0</v>
      </c>
      <c r="G45" s="21">
        <f t="shared" ref="G45:M45" si="23">G46+G52</f>
        <v>0</v>
      </c>
      <c r="H45" s="21">
        <f t="shared" si="23"/>
        <v>0</v>
      </c>
      <c r="I45" s="21">
        <f t="shared" si="23"/>
        <v>0</v>
      </c>
      <c r="J45" s="21">
        <f t="shared" si="23"/>
        <v>0</v>
      </c>
      <c r="K45" s="21">
        <f t="shared" si="23"/>
        <v>0</v>
      </c>
      <c r="L45" s="21">
        <f t="shared" si="23"/>
        <v>0</v>
      </c>
      <c r="M45" s="42">
        <f t="shared" si="23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:F46" si="24">SUM(E47:E51)</f>
        <v>0</v>
      </c>
      <c r="F46" s="23">
        <f t="shared" si="24"/>
        <v>0</v>
      </c>
      <c r="G46" s="23">
        <f t="shared" ref="G46:M46" si="25">SUM(G47:G51)</f>
        <v>0</v>
      </c>
      <c r="H46" s="23">
        <f t="shared" si="25"/>
        <v>0</v>
      </c>
      <c r="I46" s="23">
        <f t="shared" si="25"/>
        <v>0</v>
      </c>
      <c r="J46" s="23">
        <f t="shared" si="25"/>
        <v>0</v>
      </c>
      <c r="K46" s="23">
        <f t="shared" si="25"/>
        <v>0</v>
      </c>
      <c r="L46" s="23">
        <f t="shared" si="25"/>
        <v>0</v>
      </c>
      <c r="M46" s="23">
        <f t="shared" si="25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:F52" si="26">SUM(E53:E57)</f>
        <v>0</v>
      </c>
      <c r="F52" s="23">
        <f t="shared" si="26"/>
        <v>0</v>
      </c>
      <c r="G52" s="23">
        <f t="shared" ref="G52:M52" si="27">SUM(G53:G57)</f>
        <v>0</v>
      </c>
      <c r="H52" s="23">
        <f t="shared" si="27"/>
        <v>0</v>
      </c>
      <c r="I52" s="23">
        <f t="shared" si="27"/>
        <v>0</v>
      </c>
      <c r="J52" s="23">
        <f t="shared" si="27"/>
        <v>0</v>
      </c>
      <c r="K52" s="23">
        <f t="shared" si="27"/>
        <v>0</v>
      </c>
      <c r="L52" s="23">
        <f t="shared" si="27"/>
        <v>0</v>
      </c>
      <c r="M52" s="23">
        <f t="shared" si="27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:F58" si="28">E59+E64</f>
        <v>3</v>
      </c>
      <c r="F58" s="12">
        <f t="shared" si="28"/>
        <v>2</v>
      </c>
      <c r="G58" s="12">
        <f t="shared" ref="G58:M58" si="29">G59+G64</f>
        <v>0</v>
      </c>
      <c r="H58" s="12">
        <f t="shared" si="29"/>
        <v>1</v>
      </c>
      <c r="I58" s="12">
        <f t="shared" si="29"/>
        <v>0</v>
      </c>
      <c r="J58" s="12">
        <f t="shared" si="29"/>
        <v>0</v>
      </c>
      <c r="K58" s="12">
        <f t="shared" si="29"/>
        <v>0</v>
      </c>
      <c r="L58" s="12">
        <f t="shared" si="29"/>
        <v>0</v>
      </c>
      <c r="M58" s="46">
        <f t="shared" si="29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6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:F59" si="30">SUM(E60:E63)</f>
        <v>3</v>
      </c>
      <c r="F59" s="23">
        <f t="shared" si="30"/>
        <v>1</v>
      </c>
      <c r="G59" s="23">
        <f t="shared" ref="G59:M59" si="31">SUM(G60:G63)</f>
        <v>0</v>
      </c>
      <c r="H59" s="23">
        <f t="shared" si="31"/>
        <v>1</v>
      </c>
      <c r="I59" s="23">
        <f t="shared" si="31"/>
        <v>0</v>
      </c>
      <c r="J59" s="23">
        <f t="shared" si="31"/>
        <v>0</v>
      </c>
      <c r="K59" s="23">
        <f t="shared" si="31"/>
        <v>0</v>
      </c>
      <c r="L59" s="23">
        <f t="shared" si="31"/>
        <v>0</v>
      </c>
      <c r="M59" s="48">
        <f t="shared" si="31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5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1</v>
      </c>
      <c r="G62" s="18">
        <v>0</v>
      </c>
      <c r="H62" s="18">
        <v>1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5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:F64" si="32">SUM(E65:E68)</f>
        <v>0</v>
      </c>
      <c r="F64" s="23">
        <f t="shared" si="32"/>
        <v>1</v>
      </c>
      <c r="G64" s="23">
        <f t="shared" ref="G64:M64" si="33">SUM(G65:G68)</f>
        <v>0</v>
      </c>
      <c r="H64" s="23">
        <f t="shared" si="33"/>
        <v>0</v>
      </c>
      <c r="I64" s="23">
        <f t="shared" si="33"/>
        <v>0</v>
      </c>
      <c r="J64" s="23">
        <f t="shared" si="33"/>
        <v>0</v>
      </c>
      <c r="K64" s="23">
        <f t="shared" si="33"/>
        <v>0</v>
      </c>
      <c r="L64" s="23">
        <f t="shared" si="33"/>
        <v>0</v>
      </c>
      <c r="M64" s="48">
        <f t="shared" si="33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1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:F69" si="34">E70+E75</f>
        <v>1</v>
      </c>
      <c r="F69" s="12">
        <f t="shared" si="34"/>
        <v>1</v>
      </c>
      <c r="G69" s="12">
        <f t="shared" ref="G69:M69" si="35">G70+G75</f>
        <v>1</v>
      </c>
      <c r="H69" s="12">
        <f t="shared" si="35"/>
        <v>3</v>
      </c>
      <c r="I69" s="12">
        <f t="shared" si="35"/>
        <v>4</v>
      </c>
      <c r="J69" s="12">
        <f t="shared" si="35"/>
        <v>4</v>
      </c>
      <c r="K69" s="12">
        <f t="shared" si="35"/>
        <v>3</v>
      </c>
      <c r="L69" s="12">
        <f t="shared" si="35"/>
        <v>0</v>
      </c>
      <c r="M69" s="12">
        <f t="shared" si="35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17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:F70" si="36">SUM(E71:E74)</f>
        <v>1</v>
      </c>
      <c r="F70" s="23">
        <f t="shared" si="36"/>
        <v>1</v>
      </c>
      <c r="G70" s="23">
        <f t="shared" ref="G70:M70" si="37">SUM(G71:G74)</f>
        <v>1</v>
      </c>
      <c r="H70" s="23">
        <f t="shared" si="37"/>
        <v>3</v>
      </c>
      <c r="I70" s="23">
        <f t="shared" si="37"/>
        <v>4</v>
      </c>
      <c r="J70" s="23">
        <f t="shared" si="37"/>
        <v>4</v>
      </c>
      <c r="K70" s="23">
        <f t="shared" si="37"/>
        <v>2</v>
      </c>
      <c r="L70" s="23">
        <f t="shared" si="37"/>
        <v>0</v>
      </c>
      <c r="M70" s="23">
        <f t="shared" si="37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16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1</v>
      </c>
      <c r="G71" s="18">
        <v>1</v>
      </c>
      <c r="H71" s="18">
        <v>2</v>
      </c>
      <c r="I71" s="18">
        <v>4</v>
      </c>
      <c r="J71" s="18">
        <v>2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11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1</v>
      </c>
      <c r="I72" s="18">
        <v>0</v>
      </c>
      <c r="J72" s="18">
        <v>1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2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1</v>
      </c>
      <c r="K73" s="18">
        <v>2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8">SUM(E73:P73)</f>
        <v>3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8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:F75" si="39">SUM(E76:E79)</f>
        <v>0</v>
      </c>
      <c r="F75" s="23">
        <f t="shared" si="39"/>
        <v>0</v>
      </c>
      <c r="G75" s="23">
        <f t="shared" ref="G75:M75" si="40">SUM(G76:G79)</f>
        <v>0</v>
      </c>
      <c r="H75" s="23">
        <f t="shared" si="40"/>
        <v>0</v>
      </c>
      <c r="I75" s="23">
        <f t="shared" si="40"/>
        <v>0</v>
      </c>
      <c r="J75" s="23">
        <f t="shared" si="40"/>
        <v>0</v>
      </c>
      <c r="K75" s="23">
        <f t="shared" si="40"/>
        <v>1</v>
      </c>
      <c r="L75" s="23">
        <f t="shared" si="40"/>
        <v>0</v>
      </c>
      <c r="M75" s="48">
        <f t="shared" si="4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8"/>
        <v>1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8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8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1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8"/>
        <v>1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8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:F80" si="41">SUM(E81:E85)</f>
        <v>1</v>
      </c>
      <c r="F80" s="12">
        <f t="shared" si="41"/>
        <v>0</v>
      </c>
      <c r="G80" s="12">
        <f t="shared" ref="G80:N80" si="42">SUM(G81:G85)</f>
        <v>0</v>
      </c>
      <c r="H80" s="12">
        <f t="shared" si="42"/>
        <v>0</v>
      </c>
      <c r="I80" s="12">
        <f t="shared" si="42"/>
        <v>1</v>
      </c>
      <c r="J80" s="12">
        <f t="shared" si="42"/>
        <v>1</v>
      </c>
      <c r="K80" s="12">
        <f t="shared" si="42"/>
        <v>0</v>
      </c>
      <c r="L80" s="12">
        <f t="shared" si="42"/>
        <v>0</v>
      </c>
      <c r="M80" s="12">
        <f t="shared" si="42"/>
        <v>0</v>
      </c>
      <c r="N80" s="12">
        <f t="shared" si="42"/>
        <v>0</v>
      </c>
      <c r="O80" s="12">
        <f>SUM(O81:O85)</f>
        <v>0</v>
      </c>
      <c r="P80" s="12">
        <f>SUM(P81:P85)</f>
        <v>0</v>
      </c>
      <c r="Q80" s="13">
        <f t="shared" si="38"/>
        <v>3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8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8"/>
        <v>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1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8"/>
        <v>1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8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:F85" si="43">SUM(E86:E88)</f>
        <v>0</v>
      </c>
      <c r="F85" s="51">
        <f t="shared" si="43"/>
        <v>0</v>
      </c>
      <c r="G85" s="51">
        <f t="shared" ref="G85:P85" si="44">SUM(G86:G88)</f>
        <v>0</v>
      </c>
      <c r="H85" s="51">
        <f t="shared" si="44"/>
        <v>0</v>
      </c>
      <c r="I85" s="51">
        <f t="shared" si="44"/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8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8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8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8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8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1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8"/>
        <v>2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:F91" si="45">E93</f>
        <v>5</v>
      </c>
      <c r="F91" s="12">
        <f t="shared" si="45"/>
        <v>3</v>
      </c>
      <c r="G91" s="12">
        <f t="shared" ref="G91:M91" si="46">G93</f>
        <v>3</v>
      </c>
      <c r="H91" s="12">
        <f t="shared" si="46"/>
        <v>3</v>
      </c>
      <c r="I91" s="12">
        <f t="shared" si="46"/>
        <v>10</v>
      </c>
      <c r="J91" s="12">
        <f t="shared" si="46"/>
        <v>3</v>
      </c>
      <c r="K91" s="12">
        <f t="shared" si="46"/>
        <v>7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8"/>
        <v>34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:F93" si="47">SUM(E94:E97)</f>
        <v>5</v>
      </c>
      <c r="F93" s="55">
        <f t="shared" si="47"/>
        <v>3</v>
      </c>
      <c r="G93" s="55">
        <f t="shared" ref="G93:M93" si="48">SUM(G94:G97)</f>
        <v>3</v>
      </c>
      <c r="H93" s="55">
        <f t="shared" si="48"/>
        <v>3</v>
      </c>
      <c r="I93" s="55">
        <f t="shared" si="48"/>
        <v>10</v>
      </c>
      <c r="J93" s="55">
        <f t="shared" si="48"/>
        <v>3</v>
      </c>
      <c r="K93" s="55">
        <f t="shared" si="48"/>
        <v>7</v>
      </c>
      <c r="L93" s="55">
        <f t="shared" si="48"/>
        <v>0</v>
      </c>
      <c r="M93" s="59">
        <f t="shared" si="48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8"/>
        <v>34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1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8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8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8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2</v>
      </c>
      <c r="G97" s="18">
        <v>3</v>
      </c>
      <c r="H97" s="18">
        <v>3</v>
      </c>
      <c r="I97" s="18">
        <v>10</v>
      </c>
      <c r="J97" s="18">
        <v>3</v>
      </c>
      <c r="K97" s="18">
        <v>7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8"/>
        <v>32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405" topLeftCell="A64" activePane="bottomLeft"/>
      <selection activeCell="R7" sqref="R7"/>
      <selection pane="bottomLeft" activeCell="H73" sqref="H73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64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214</v>
      </c>
      <c r="F8" s="9">
        <f t="shared" ref="F8:M8" si="0">F9+F58+F69+F80+F89+F90+F91</f>
        <v>216</v>
      </c>
      <c r="G8" s="9">
        <f t="shared" si="0"/>
        <v>238</v>
      </c>
      <c r="H8" s="9">
        <f t="shared" si="0"/>
        <v>315</v>
      </c>
      <c r="I8" s="9">
        <f t="shared" si="0"/>
        <v>351</v>
      </c>
      <c r="J8" s="9">
        <f t="shared" si="0"/>
        <v>380</v>
      </c>
      <c r="K8" s="9">
        <f t="shared" si="0"/>
        <v>353</v>
      </c>
      <c r="L8" s="9">
        <f t="shared" si="0"/>
        <v>0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2067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146</v>
      </c>
      <c r="F9" s="12">
        <f t="shared" ref="F9:P9" si="1">F10+F11</f>
        <v>140</v>
      </c>
      <c r="G9" s="12">
        <f t="shared" si="1"/>
        <v>165</v>
      </c>
      <c r="H9" s="12">
        <f t="shared" si="1"/>
        <v>222</v>
      </c>
      <c r="I9" s="12">
        <f t="shared" si="1"/>
        <v>272</v>
      </c>
      <c r="J9" s="12">
        <f t="shared" si="1"/>
        <v>295</v>
      </c>
      <c r="K9" s="12">
        <f t="shared" si="1"/>
        <v>269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1509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17</v>
      </c>
      <c r="F10" s="18">
        <f t="shared" ref="F10:M10" si="3">F13+F31+F46</f>
        <v>5</v>
      </c>
      <c r="G10" s="18">
        <f t="shared" si="3"/>
        <v>16</v>
      </c>
      <c r="H10" s="18">
        <f t="shared" si="3"/>
        <v>49</v>
      </c>
      <c r="I10" s="18">
        <f t="shared" si="3"/>
        <v>49</v>
      </c>
      <c r="J10" s="18">
        <f t="shared" si="3"/>
        <v>69</v>
      </c>
      <c r="K10" s="18">
        <f t="shared" si="3"/>
        <v>69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274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129</v>
      </c>
      <c r="F11" s="18">
        <f t="shared" ref="F11:P11" si="4">F21+F38+F52+F29</f>
        <v>135</v>
      </c>
      <c r="G11" s="18">
        <f t="shared" si="4"/>
        <v>149</v>
      </c>
      <c r="H11" s="18">
        <f t="shared" si="4"/>
        <v>173</v>
      </c>
      <c r="I11" s="18">
        <f t="shared" si="4"/>
        <v>223</v>
      </c>
      <c r="J11" s="18">
        <f t="shared" si="4"/>
        <v>226</v>
      </c>
      <c r="K11" s="18">
        <f t="shared" si="4"/>
        <v>200</v>
      </c>
      <c r="L11" s="18">
        <f t="shared" si="4"/>
        <v>0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1235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146</v>
      </c>
      <c r="F12" s="21">
        <f t="shared" ref="F12:M12" si="5">F13+F21</f>
        <v>140</v>
      </c>
      <c r="G12" s="21">
        <f t="shared" si="5"/>
        <v>164</v>
      </c>
      <c r="H12" s="21">
        <f t="shared" si="5"/>
        <v>222</v>
      </c>
      <c r="I12" s="21">
        <f t="shared" si="5"/>
        <v>272</v>
      </c>
      <c r="J12" s="21">
        <f t="shared" si="5"/>
        <v>294</v>
      </c>
      <c r="K12" s="21">
        <f t="shared" si="5"/>
        <v>268</v>
      </c>
      <c r="L12" s="21">
        <f t="shared" si="5"/>
        <v>0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1506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17</v>
      </c>
      <c r="F13" s="23">
        <f t="shared" ref="F13:M13" si="6">SUM(F14:F20)</f>
        <v>5</v>
      </c>
      <c r="G13" s="23">
        <f t="shared" si="6"/>
        <v>16</v>
      </c>
      <c r="H13" s="23">
        <f t="shared" si="6"/>
        <v>49</v>
      </c>
      <c r="I13" s="23">
        <f t="shared" si="6"/>
        <v>49</v>
      </c>
      <c r="J13" s="23">
        <f t="shared" si="6"/>
        <v>69</v>
      </c>
      <c r="K13" s="23">
        <f t="shared" si="6"/>
        <v>69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274</v>
      </c>
    </row>
    <row r="14" spans="1:18" x14ac:dyDescent="0.25">
      <c r="A14" s="14"/>
      <c r="B14" s="25"/>
      <c r="C14" s="26"/>
      <c r="D14" s="27" t="s">
        <v>23</v>
      </c>
      <c r="E14" s="18">
        <v>3</v>
      </c>
      <c r="F14" s="18">
        <v>2</v>
      </c>
      <c r="G14" s="18">
        <v>2</v>
      </c>
      <c r="H14" s="18">
        <v>12</v>
      </c>
      <c r="I14" s="18">
        <v>10</v>
      </c>
      <c r="J14" s="18">
        <v>1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30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2</v>
      </c>
      <c r="G15" s="18">
        <v>2</v>
      </c>
      <c r="H15" s="18">
        <v>12</v>
      </c>
      <c r="I15" s="18">
        <v>20</v>
      </c>
      <c r="J15" s="18">
        <v>4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40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4</v>
      </c>
      <c r="F18" s="18">
        <v>0</v>
      </c>
      <c r="G18" s="18">
        <v>9</v>
      </c>
      <c r="H18" s="18">
        <v>7</v>
      </c>
      <c r="I18" s="18">
        <v>10</v>
      </c>
      <c r="J18" s="18">
        <v>11</v>
      </c>
      <c r="K18" s="18">
        <v>12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53</v>
      </c>
    </row>
    <row r="19" spans="1:17" x14ac:dyDescent="0.25">
      <c r="A19" s="14"/>
      <c r="B19" s="25"/>
      <c r="C19" s="26"/>
      <c r="D19" s="27" t="s">
        <v>28</v>
      </c>
      <c r="E19" s="18">
        <v>10</v>
      </c>
      <c r="F19" s="18">
        <v>1</v>
      </c>
      <c r="G19" s="18">
        <v>3</v>
      </c>
      <c r="H19" s="18">
        <v>18</v>
      </c>
      <c r="I19" s="18">
        <v>9</v>
      </c>
      <c r="J19" s="18">
        <v>53</v>
      </c>
      <c r="K19" s="18">
        <v>57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151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129</v>
      </c>
      <c r="F21" s="23">
        <f t="shared" ref="F21:M21" si="7">SUM(F22:F28)</f>
        <v>135</v>
      </c>
      <c r="G21" s="23">
        <f t="shared" si="7"/>
        <v>148</v>
      </c>
      <c r="H21" s="23">
        <f t="shared" si="7"/>
        <v>173</v>
      </c>
      <c r="I21" s="23">
        <f t="shared" si="7"/>
        <v>223</v>
      </c>
      <c r="J21" s="23">
        <f t="shared" si="7"/>
        <v>225</v>
      </c>
      <c r="K21" s="23">
        <f t="shared" si="7"/>
        <v>199</v>
      </c>
      <c r="L21" s="23">
        <f t="shared" si="7"/>
        <v>0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1232</v>
      </c>
    </row>
    <row r="22" spans="1:17" x14ac:dyDescent="0.25">
      <c r="A22" s="14"/>
      <c r="B22" s="15"/>
      <c r="C22" s="35"/>
      <c r="D22" s="35" t="s">
        <v>23</v>
      </c>
      <c r="E22" s="18">
        <v>65</v>
      </c>
      <c r="F22" s="18">
        <v>60</v>
      </c>
      <c r="G22" s="18">
        <v>97</v>
      </c>
      <c r="H22" s="18">
        <v>81</v>
      </c>
      <c r="I22" s="18">
        <v>84</v>
      </c>
      <c r="J22" s="18">
        <v>91</v>
      </c>
      <c r="K22" s="18">
        <v>89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567</v>
      </c>
    </row>
    <row r="23" spans="1:17" x14ac:dyDescent="0.25">
      <c r="A23" s="14"/>
      <c r="B23" s="15"/>
      <c r="C23" s="35"/>
      <c r="D23" s="35" t="s">
        <v>24</v>
      </c>
      <c r="E23" s="60">
        <v>18</v>
      </c>
      <c r="F23" s="18">
        <v>10</v>
      </c>
      <c r="G23" s="18">
        <v>3</v>
      </c>
      <c r="H23" s="18">
        <v>14</v>
      </c>
      <c r="I23" s="18">
        <v>21</v>
      </c>
      <c r="J23" s="18">
        <v>40</v>
      </c>
      <c r="K23" s="18">
        <v>29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135</v>
      </c>
    </row>
    <row r="24" spans="1:17" x14ac:dyDescent="0.25">
      <c r="A24" s="14"/>
      <c r="B24" s="15"/>
      <c r="C24" s="35"/>
      <c r="D24" s="35" t="s">
        <v>25</v>
      </c>
      <c r="E24" s="60">
        <v>21</v>
      </c>
      <c r="F24" s="18">
        <v>25</v>
      </c>
      <c r="G24" s="18">
        <v>25</v>
      </c>
      <c r="H24" s="18">
        <v>45</v>
      </c>
      <c r="I24" s="18">
        <v>78</v>
      </c>
      <c r="J24" s="18">
        <v>60</v>
      </c>
      <c r="K24" s="18">
        <v>36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290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5</v>
      </c>
      <c r="F26" s="18">
        <v>10</v>
      </c>
      <c r="G26" s="18">
        <v>19</v>
      </c>
      <c r="H26" s="18">
        <v>27</v>
      </c>
      <c r="I26" s="18">
        <v>26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87</v>
      </c>
    </row>
    <row r="27" spans="1:17" x14ac:dyDescent="0.25">
      <c r="A27" s="14"/>
      <c r="B27" s="15"/>
      <c r="C27" s="35"/>
      <c r="D27" s="35" t="s">
        <v>28</v>
      </c>
      <c r="E27" s="18">
        <v>20</v>
      </c>
      <c r="F27" s="18">
        <v>30</v>
      </c>
      <c r="G27" s="18">
        <v>4</v>
      </c>
      <c r="H27" s="18">
        <v>6</v>
      </c>
      <c r="I27" s="18">
        <v>14</v>
      </c>
      <c r="J27" s="18">
        <v>34</v>
      </c>
      <c r="K27" s="18">
        <v>45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153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1</v>
      </c>
      <c r="H29" s="21">
        <v>0</v>
      </c>
      <c r="I29" s="21">
        <v>0</v>
      </c>
      <c r="J29" s="21">
        <v>1</v>
      </c>
      <c r="K29" s="21">
        <v>1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3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8</v>
      </c>
      <c r="F58" s="12">
        <f t="shared" ref="F58:M58" si="14">F59+F64</f>
        <v>3</v>
      </c>
      <c r="G58" s="12">
        <f t="shared" si="14"/>
        <v>3</v>
      </c>
      <c r="H58" s="12">
        <f t="shared" si="14"/>
        <v>5</v>
      </c>
      <c r="I58" s="12">
        <f t="shared" si="14"/>
        <v>4</v>
      </c>
      <c r="J58" s="12">
        <f t="shared" si="14"/>
        <v>3</v>
      </c>
      <c r="K58" s="12">
        <f t="shared" si="14"/>
        <v>4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30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6</v>
      </c>
      <c r="F59" s="23">
        <f t="shared" ref="F59:M59" si="15">SUM(F60:F63)</f>
        <v>2</v>
      </c>
      <c r="G59" s="23">
        <f t="shared" si="15"/>
        <v>2</v>
      </c>
      <c r="H59" s="23">
        <f t="shared" si="15"/>
        <v>5</v>
      </c>
      <c r="I59" s="23">
        <f t="shared" si="15"/>
        <v>3</v>
      </c>
      <c r="J59" s="23">
        <f t="shared" si="15"/>
        <v>3</v>
      </c>
      <c r="K59" s="23">
        <f t="shared" si="15"/>
        <v>4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25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6</v>
      </c>
      <c r="F62" s="18">
        <v>2</v>
      </c>
      <c r="G62" s="18">
        <v>2</v>
      </c>
      <c r="H62" s="18">
        <v>5</v>
      </c>
      <c r="I62" s="18">
        <v>3</v>
      </c>
      <c r="J62" s="18">
        <v>3</v>
      </c>
      <c r="K62" s="18">
        <v>4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25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2</v>
      </c>
      <c r="F64" s="23">
        <f t="shared" ref="F64:M64" si="16">SUM(F65:F68)</f>
        <v>1</v>
      </c>
      <c r="G64" s="23">
        <f t="shared" si="16"/>
        <v>1</v>
      </c>
      <c r="H64" s="23">
        <f t="shared" si="16"/>
        <v>0</v>
      </c>
      <c r="I64" s="23">
        <f t="shared" si="16"/>
        <v>1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5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2</v>
      </c>
      <c r="F67" s="18">
        <v>1</v>
      </c>
      <c r="G67" s="18">
        <v>1</v>
      </c>
      <c r="H67" s="18">
        <v>0</v>
      </c>
      <c r="I67" s="18">
        <v>1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5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11</v>
      </c>
      <c r="F69" s="12">
        <f t="shared" ref="F69:M69" si="17">F70+F75</f>
        <v>13</v>
      </c>
      <c r="G69" s="12">
        <f t="shared" si="17"/>
        <v>12</v>
      </c>
      <c r="H69" s="12">
        <f t="shared" si="17"/>
        <v>17</v>
      </c>
      <c r="I69" s="12">
        <f t="shared" si="17"/>
        <v>9</v>
      </c>
      <c r="J69" s="12">
        <f t="shared" si="17"/>
        <v>3</v>
      </c>
      <c r="K69" s="12">
        <f t="shared" si="17"/>
        <v>10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75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9</v>
      </c>
      <c r="F70" s="23">
        <f t="shared" ref="F70:M70" si="18">SUM(F71:F74)</f>
        <v>12</v>
      </c>
      <c r="G70" s="23">
        <f t="shared" si="18"/>
        <v>11</v>
      </c>
      <c r="H70" s="23">
        <f t="shared" si="18"/>
        <v>16</v>
      </c>
      <c r="I70" s="23">
        <f t="shared" si="18"/>
        <v>7</v>
      </c>
      <c r="J70" s="23">
        <f t="shared" si="18"/>
        <v>3</v>
      </c>
      <c r="K70" s="23">
        <f t="shared" si="18"/>
        <v>8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66</v>
      </c>
    </row>
    <row r="71" spans="1:17" x14ac:dyDescent="0.25">
      <c r="A71" s="14"/>
      <c r="B71" s="15"/>
      <c r="C71" s="33"/>
      <c r="D71" s="34" t="s">
        <v>47</v>
      </c>
      <c r="E71" s="18">
        <v>8</v>
      </c>
      <c r="F71" s="18">
        <v>7</v>
      </c>
      <c r="G71" s="18">
        <v>4</v>
      </c>
      <c r="H71" s="18">
        <v>8</v>
      </c>
      <c r="I71" s="18">
        <v>6</v>
      </c>
      <c r="J71" s="18">
        <v>3</v>
      </c>
      <c r="K71" s="18">
        <v>7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43</v>
      </c>
    </row>
    <row r="72" spans="1:17" x14ac:dyDescent="0.25">
      <c r="A72" s="14"/>
      <c r="B72" s="15"/>
      <c r="C72" s="33"/>
      <c r="D72" s="35" t="s">
        <v>42</v>
      </c>
      <c r="E72" s="18">
        <v>1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5</v>
      </c>
      <c r="G73" s="18">
        <v>7</v>
      </c>
      <c r="H73" s="18">
        <v>8</v>
      </c>
      <c r="I73" s="18">
        <v>1</v>
      </c>
      <c r="J73" s="18">
        <v>0</v>
      </c>
      <c r="K73" s="18">
        <v>1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22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M75" si="20">SUM(F76:F79)</f>
        <v>1</v>
      </c>
      <c r="G75" s="23">
        <f t="shared" si="20"/>
        <v>1</v>
      </c>
      <c r="H75" s="23">
        <f t="shared" si="20"/>
        <v>1</v>
      </c>
      <c r="I75" s="23">
        <f t="shared" si="20"/>
        <v>2</v>
      </c>
      <c r="J75" s="23">
        <f t="shared" si="20"/>
        <v>0</v>
      </c>
      <c r="K75" s="23">
        <f t="shared" si="20"/>
        <v>2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9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1</v>
      </c>
      <c r="G78" s="18">
        <v>1</v>
      </c>
      <c r="H78" s="18">
        <v>1</v>
      </c>
      <c r="I78" s="18">
        <v>2</v>
      </c>
      <c r="J78" s="18">
        <v>0</v>
      </c>
      <c r="K78" s="18">
        <v>2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9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8</v>
      </c>
      <c r="F80" s="12">
        <f t="shared" ref="F80:N80" si="21">SUM(F81:F85)</f>
        <v>7</v>
      </c>
      <c r="G80" s="12">
        <f t="shared" si="21"/>
        <v>6</v>
      </c>
      <c r="H80" s="12">
        <f t="shared" si="21"/>
        <v>5</v>
      </c>
      <c r="I80" s="12">
        <f t="shared" si="21"/>
        <v>5</v>
      </c>
      <c r="J80" s="12">
        <f t="shared" si="21"/>
        <v>6</v>
      </c>
      <c r="K80" s="12">
        <f t="shared" si="21"/>
        <v>9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46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6</v>
      </c>
      <c r="F82" s="51">
        <v>5</v>
      </c>
      <c r="G82" s="51">
        <v>6</v>
      </c>
      <c r="H82" s="51">
        <v>0</v>
      </c>
      <c r="I82" s="51">
        <v>5</v>
      </c>
      <c r="J82" s="51">
        <v>4</v>
      </c>
      <c r="K82" s="51">
        <v>4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30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2</v>
      </c>
      <c r="F83" s="51">
        <v>1</v>
      </c>
      <c r="G83" s="51">
        <v>0</v>
      </c>
      <c r="H83" s="51">
        <v>3</v>
      </c>
      <c r="I83" s="51">
        <v>0</v>
      </c>
      <c r="J83" s="51">
        <v>2</v>
      </c>
      <c r="K83" s="51">
        <v>5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13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1</v>
      </c>
      <c r="G84" s="51">
        <v>0</v>
      </c>
      <c r="H84" s="51">
        <v>2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3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1</v>
      </c>
      <c r="F89" s="12">
        <v>0</v>
      </c>
      <c r="G89" s="12">
        <v>0</v>
      </c>
      <c r="H89" s="12">
        <v>1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2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4</v>
      </c>
      <c r="J90" s="12">
        <v>2</v>
      </c>
      <c r="K90" s="12">
        <v>2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8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40</v>
      </c>
      <c r="F91" s="12">
        <f t="shared" ref="F91:M91" si="23">F93</f>
        <v>53</v>
      </c>
      <c r="G91" s="12">
        <f t="shared" si="23"/>
        <v>52</v>
      </c>
      <c r="H91" s="12">
        <f t="shared" si="23"/>
        <v>65</v>
      </c>
      <c r="I91" s="12">
        <f t="shared" si="23"/>
        <v>57</v>
      </c>
      <c r="J91" s="12">
        <f t="shared" si="23"/>
        <v>71</v>
      </c>
      <c r="K91" s="12">
        <f t="shared" si="23"/>
        <v>59</v>
      </c>
      <c r="L91" s="12">
        <f t="shared" si="23"/>
        <v>0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397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40</v>
      </c>
      <c r="F93" s="55">
        <f t="shared" ref="F93:M93" si="24">SUM(F94:F97)</f>
        <v>53</v>
      </c>
      <c r="G93" s="55">
        <f t="shared" si="24"/>
        <v>52</v>
      </c>
      <c r="H93" s="55">
        <f t="shared" si="24"/>
        <v>65</v>
      </c>
      <c r="I93" s="55">
        <f t="shared" si="24"/>
        <v>57</v>
      </c>
      <c r="J93" s="55">
        <f t="shared" si="24"/>
        <v>71</v>
      </c>
      <c r="K93" s="55">
        <f t="shared" si="24"/>
        <v>59</v>
      </c>
      <c r="L93" s="55">
        <f t="shared" si="24"/>
        <v>0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397</v>
      </c>
    </row>
    <row r="94" spans="1:17" x14ac:dyDescent="0.25">
      <c r="B94" s="15"/>
      <c r="C94" s="57" t="s">
        <v>59</v>
      </c>
      <c r="D94" s="34"/>
      <c r="E94" s="18">
        <v>6</v>
      </c>
      <c r="F94" s="18">
        <v>4</v>
      </c>
      <c r="G94" s="18">
        <v>1</v>
      </c>
      <c r="H94" s="18">
        <v>3</v>
      </c>
      <c r="I94" s="18">
        <v>4</v>
      </c>
      <c r="J94" s="18">
        <v>3</v>
      </c>
      <c r="K94" s="18">
        <v>8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29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34</v>
      </c>
      <c r="F97" s="18">
        <v>49</v>
      </c>
      <c r="G97" s="18">
        <v>51</v>
      </c>
      <c r="H97" s="18">
        <v>62</v>
      </c>
      <c r="I97" s="18">
        <v>53</v>
      </c>
      <c r="J97" s="18">
        <v>68</v>
      </c>
      <c r="K97" s="18">
        <v>51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368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5" zoomScale="71" zoomScaleNormal="71" workbookViewId="0">
      <pane ySplit="825" topLeftCell="A66" activePane="bottomLeft"/>
      <selection activeCell="A5" sqref="A5"/>
      <selection pane="bottomLeft" activeCell="G71" sqref="G71:K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65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109</v>
      </c>
      <c r="F8" s="9">
        <f t="shared" ref="F8" si="0">F9+F58+F69+F80+F89+F90+F91</f>
        <v>109</v>
      </c>
      <c r="G8" s="9">
        <f t="shared" ref="G8:M8" si="1">G9+G58+G69+G80+G89+G90+G91</f>
        <v>123</v>
      </c>
      <c r="H8" s="9">
        <f t="shared" si="1"/>
        <v>125</v>
      </c>
      <c r="I8" s="9">
        <f t="shared" si="1"/>
        <v>191</v>
      </c>
      <c r="J8" s="9">
        <f t="shared" si="1"/>
        <v>147</v>
      </c>
      <c r="K8" s="9">
        <f t="shared" si="1"/>
        <v>146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950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99</v>
      </c>
      <c r="F9" s="12">
        <f t="shared" ref="F9" si="2">F10+F11</f>
        <v>95</v>
      </c>
      <c r="G9" s="12">
        <f t="shared" ref="G9:P9" si="3">G10+G11</f>
        <v>114</v>
      </c>
      <c r="H9" s="12">
        <f t="shared" si="3"/>
        <v>113</v>
      </c>
      <c r="I9" s="12">
        <f t="shared" si="3"/>
        <v>169</v>
      </c>
      <c r="J9" s="12">
        <f t="shared" si="3"/>
        <v>127</v>
      </c>
      <c r="K9" s="12">
        <f t="shared" si="3"/>
        <v>133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850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5</v>
      </c>
      <c r="F10" s="18">
        <f t="shared" ref="F10" si="5">F13+F31+F46</f>
        <v>3</v>
      </c>
      <c r="G10" s="18">
        <f t="shared" ref="G10:M10" si="6">G13+G31+G46</f>
        <v>9</v>
      </c>
      <c r="H10" s="18">
        <f t="shared" si="6"/>
        <v>16</v>
      </c>
      <c r="I10" s="18">
        <f t="shared" si="6"/>
        <v>27</v>
      </c>
      <c r="J10" s="18">
        <f t="shared" si="6"/>
        <v>37</v>
      </c>
      <c r="K10" s="18">
        <f t="shared" si="6"/>
        <v>29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126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94</v>
      </c>
      <c r="F11" s="18">
        <f t="shared" ref="F11" si="7">F21+F38+F52+F29</f>
        <v>92</v>
      </c>
      <c r="G11" s="18">
        <f t="shared" ref="G11:P11" si="8">G21+G38+G52+G29</f>
        <v>105</v>
      </c>
      <c r="H11" s="18">
        <f t="shared" si="8"/>
        <v>97</v>
      </c>
      <c r="I11" s="18">
        <f t="shared" si="8"/>
        <v>142</v>
      </c>
      <c r="J11" s="18">
        <f t="shared" si="8"/>
        <v>90</v>
      </c>
      <c r="K11" s="18">
        <f t="shared" si="8"/>
        <v>104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724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99</v>
      </c>
      <c r="F12" s="21">
        <f t="shared" ref="F12" si="9">F13+F21</f>
        <v>95</v>
      </c>
      <c r="G12" s="21">
        <f t="shared" ref="G12:M12" si="10">G13+G21</f>
        <v>114</v>
      </c>
      <c r="H12" s="21">
        <f t="shared" si="10"/>
        <v>113</v>
      </c>
      <c r="I12" s="21">
        <f t="shared" si="10"/>
        <v>168</v>
      </c>
      <c r="J12" s="21">
        <f t="shared" si="10"/>
        <v>127</v>
      </c>
      <c r="K12" s="21">
        <f t="shared" si="10"/>
        <v>133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849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5</v>
      </c>
      <c r="F13" s="23">
        <f t="shared" ref="F13" si="11">SUM(F14:F20)</f>
        <v>3</v>
      </c>
      <c r="G13" s="23">
        <f t="shared" ref="G13:M13" si="12">SUM(G14:G20)</f>
        <v>9</v>
      </c>
      <c r="H13" s="23">
        <f t="shared" si="12"/>
        <v>16</v>
      </c>
      <c r="I13" s="23">
        <f t="shared" si="12"/>
        <v>27</v>
      </c>
      <c r="J13" s="23">
        <f t="shared" si="12"/>
        <v>37</v>
      </c>
      <c r="K13" s="23">
        <f t="shared" si="12"/>
        <v>29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126</v>
      </c>
    </row>
    <row r="14" spans="1:18" x14ac:dyDescent="0.25">
      <c r="A14" s="14"/>
      <c r="B14" s="25"/>
      <c r="C14" s="26"/>
      <c r="D14" s="27" t="s">
        <v>23</v>
      </c>
      <c r="E14" s="18">
        <v>4</v>
      </c>
      <c r="F14" s="18">
        <v>3</v>
      </c>
      <c r="G14" s="18">
        <v>5</v>
      </c>
      <c r="H14" s="18">
        <v>7</v>
      </c>
      <c r="I14" s="18">
        <v>4</v>
      </c>
      <c r="J14" s="18">
        <v>8</v>
      </c>
      <c r="K14" s="18">
        <v>4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35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1</v>
      </c>
      <c r="H15" s="18">
        <v>3</v>
      </c>
      <c r="I15" s="18">
        <v>4</v>
      </c>
      <c r="J15" s="18">
        <v>0</v>
      </c>
      <c r="K15" s="18">
        <v>3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11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1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1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2</v>
      </c>
      <c r="H18" s="18">
        <v>4</v>
      </c>
      <c r="I18" s="18">
        <v>1</v>
      </c>
      <c r="J18" s="18">
        <v>13</v>
      </c>
      <c r="K18" s="18">
        <v>3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23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1</v>
      </c>
      <c r="H19" s="18">
        <v>2</v>
      </c>
      <c r="I19" s="18">
        <v>18</v>
      </c>
      <c r="J19" s="18">
        <v>16</v>
      </c>
      <c r="K19" s="18">
        <v>19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56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94</v>
      </c>
      <c r="F21" s="23">
        <f t="shared" ref="F21" si="13">SUM(F22:F28)</f>
        <v>92</v>
      </c>
      <c r="G21" s="23">
        <f t="shared" ref="G21:M21" si="14">SUM(G22:G28)</f>
        <v>105</v>
      </c>
      <c r="H21" s="23">
        <f t="shared" si="14"/>
        <v>97</v>
      </c>
      <c r="I21" s="23">
        <f t="shared" si="14"/>
        <v>141</v>
      </c>
      <c r="J21" s="23">
        <f t="shared" si="14"/>
        <v>90</v>
      </c>
      <c r="K21" s="23">
        <f t="shared" si="14"/>
        <v>104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723</v>
      </c>
    </row>
    <row r="22" spans="1:17" x14ac:dyDescent="0.25">
      <c r="A22" s="14"/>
      <c r="B22" s="15"/>
      <c r="C22" s="35"/>
      <c r="D22" s="35" t="s">
        <v>23</v>
      </c>
      <c r="E22" s="18">
        <v>55</v>
      </c>
      <c r="F22" s="18">
        <v>66</v>
      </c>
      <c r="G22" s="18">
        <v>70</v>
      </c>
      <c r="H22" s="18">
        <v>78</v>
      </c>
      <c r="I22" s="18">
        <v>92</v>
      </c>
      <c r="J22" s="18">
        <v>49</v>
      </c>
      <c r="K22" s="18">
        <v>59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469</v>
      </c>
    </row>
    <row r="23" spans="1:17" x14ac:dyDescent="0.25">
      <c r="A23" s="14"/>
      <c r="B23" s="15"/>
      <c r="C23" s="35"/>
      <c r="D23" s="35" t="s">
        <v>24</v>
      </c>
      <c r="E23" s="60">
        <v>5</v>
      </c>
      <c r="F23" s="18">
        <v>1</v>
      </c>
      <c r="G23" s="18">
        <v>0</v>
      </c>
      <c r="H23" s="18">
        <v>2</v>
      </c>
      <c r="I23" s="18">
        <v>11</v>
      </c>
      <c r="J23" s="18">
        <v>10</v>
      </c>
      <c r="K23" s="18">
        <v>14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43</v>
      </c>
    </row>
    <row r="24" spans="1:17" x14ac:dyDescent="0.25">
      <c r="A24" s="14"/>
      <c r="B24" s="15"/>
      <c r="C24" s="35"/>
      <c r="D24" s="35" t="s">
        <v>25</v>
      </c>
      <c r="E24" s="60">
        <v>21</v>
      </c>
      <c r="F24" s="18">
        <v>12</v>
      </c>
      <c r="G24" s="18">
        <v>22</v>
      </c>
      <c r="H24" s="18">
        <v>7</v>
      </c>
      <c r="I24" s="18">
        <v>14</v>
      </c>
      <c r="J24" s="18">
        <v>25</v>
      </c>
      <c r="K24" s="18">
        <v>22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123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7</v>
      </c>
      <c r="F26" s="18">
        <v>5</v>
      </c>
      <c r="G26" s="18">
        <v>9</v>
      </c>
      <c r="H26" s="18">
        <v>6</v>
      </c>
      <c r="I26" s="18">
        <v>10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37</v>
      </c>
    </row>
    <row r="27" spans="1:17" x14ac:dyDescent="0.25">
      <c r="A27" s="14"/>
      <c r="B27" s="15"/>
      <c r="C27" s="35"/>
      <c r="D27" s="35" t="s">
        <v>28</v>
      </c>
      <c r="E27" s="18">
        <v>6</v>
      </c>
      <c r="F27" s="18">
        <v>8</v>
      </c>
      <c r="G27" s="18">
        <v>4</v>
      </c>
      <c r="H27" s="18">
        <v>4</v>
      </c>
      <c r="I27" s="18">
        <v>14</v>
      </c>
      <c r="J27" s="18">
        <v>6</v>
      </c>
      <c r="K27" s="18">
        <v>9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51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1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1</v>
      </c>
      <c r="I58" s="12">
        <f t="shared" si="28"/>
        <v>3</v>
      </c>
      <c r="J58" s="12">
        <f t="shared" si="28"/>
        <v>1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8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1</v>
      </c>
      <c r="I59" s="23">
        <f t="shared" si="30"/>
        <v>1</v>
      </c>
      <c r="J59" s="23">
        <f t="shared" si="30"/>
        <v>1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5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2</v>
      </c>
      <c r="F62" s="18">
        <v>0</v>
      </c>
      <c r="G62" s="18">
        <v>0</v>
      </c>
      <c r="H62" s="18">
        <v>1</v>
      </c>
      <c r="I62" s="18">
        <v>1</v>
      </c>
      <c r="J62" s="18">
        <v>1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5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2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3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2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3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4</v>
      </c>
      <c r="G69" s="12">
        <f t="shared" ref="G69:M69" si="34">G70+G75</f>
        <v>4</v>
      </c>
      <c r="H69" s="12">
        <f t="shared" si="34"/>
        <v>1</v>
      </c>
      <c r="I69" s="12">
        <f t="shared" si="34"/>
        <v>3</v>
      </c>
      <c r="J69" s="12">
        <f t="shared" si="34"/>
        <v>1</v>
      </c>
      <c r="K69" s="12">
        <f t="shared" si="34"/>
        <v>2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15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4</v>
      </c>
      <c r="G70" s="23">
        <f t="shared" ref="G70:M70" si="36">SUM(G71:G74)</f>
        <v>2</v>
      </c>
      <c r="H70" s="23">
        <f t="shared" si="36"/>
        <v>1</v>
      </c>
      <c r="I70" s="23">
        <f t="shared" si="36"/>
        <v>2</v>
      </c>
      <c r="J70" s="23">
        <f t="shared" si="36"/>
        <v>1</v>
      </c>
      <c r="K70" s="23">
        <f t="shared" si="36"/>
        <v>2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12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3</v>
      </c>
      <c r="G71" s="18">
        <v>1</v>
      </c>
      <c r="H71" s="18">
        <v>1</v>
      </c>
      <c r="I71" s="18">
        <v>2</v>
      </c>
      <c r="J71" s="18">
        <v>1</v>
      </c>
      <c r="K71" s="18">
        <v>2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10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1</v>
      </c>
      <c r="G72" s="18">
        <v>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2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2</v>
      </c>
      <c r="H75" s="23">
        <f t="shared" si="39"/>
        <v>0</v>
      </c>
      <c r="I75" s="23">
        <f t="shared" si="39"/>
        <v>1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3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2</v>
      </c>
      <c r="H78" s="18">
        <v>0</v>
      </c>
      <c r="I78" s="18">
        <v>1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3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2</v>
      </c>
      <c r="F80" s="12">
        <f t="shared" ref="F80" si="40">SUM(F81:F85)</f>
        <v>2</v>
      </c>
      <c r="G80" s="12">
        <f t="shared" ref="G80:N80" si="41">SUM(G81:G85)</f>
        <v>1</v>
      </c>
      <c r="H80" s="12">
        <f t="shared" si="41"/>
        <v>0</v>
      </c>
      <c r="I80" s="12">
        <f t="shared" si="41"/>
        <v>0</v>
      </c>
      <c r="J80" s="12">
        <f t="shared" si="41"/>
        <v>5</v>
      </c>
      <c r="K80" s="12">
        <f t="shared" si="41"/>
        <v>3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13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1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2</v>
      </c>
      <c r="F82" s="51">
        <v>2</v>
      </c>
      <c r="G82" s="51">
        <v>1</v>
      </c>
      <c r="H82" s="51">
        <v>0</v>
      </c>
      <c r="I82" s="51">
        <v>0</v>
      </c>
      <c r="J82" s="51">
        <v>3</v>
      </c>
      <c r="K82" s="51">
        <v>3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1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1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1</v>
      </c>
      <c r="H90" s="12">
        <v>0</v>
      </c>
      <c r="I90" s="12">
        <v>3</v>
      </c>
      <c r="J90" s="12">
        <v>2</v>
      </c>
      <c r="K90" s="12">
        <v>1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7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</v>
      </c>
      <c r="F91" s="12">
        <f t="shared" ref="F91" si="44">F93</f>
        <v>8</v>
      </c>
      <c r="G91" s="12">
        <f t="shared" ref="G91:M91" si="45">G93</f>
        <v>3</v>
      </c>
      <c r="H91" s="12">
        <f t="shared" si="45"/>
        <v>10</v>
      </c>
      <c r="I91" s="12">
        <f t="shared" si="45"/>
        <v>13</v>
      </c>
      <c r="J91" s="12">
        <f t="shared" si="45"/>
        <v>11</v>
      </c>
      <c r="K91" s="12">
        <f t="shared" si="45"/>
        <v>7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57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</v>
      </c>
      <c r="F93" s="55">
        <f t="shared" ref="F93" si="46">SUM(F94:F97)</f>
        <v>8</v>
      </c>
      <c r="G93" s="55">
        <f t="shared" ref="G93:M93" si="47">SUM(G94:G97)</f>
        <v>3</v>
      </c>
      <c r="H93" s="55">
        <f t="shared" si="47"/>
        <v>10</v>
      </c>
      <c r="I93" s="55">
        <f t="shared" si="47"/>
        <v>13</v>
      </c>
      <c r="J93" s="55">
        <f t="shared" si="47"/>
        <v>11</v>
      </c>
      <c r="K93" s="55">
        <f t="shared" si="47"/>
        <v>7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57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1</v>
      </c>
      <c r="H94" s="18">
        <v>0</v>
      </c>
      <c r="I94" s="18">
        <v>0</v>
      </c>
      <c r="J94" s="18">
        <v>1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3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1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1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8</v>
      </c>
      <c r="G97" s="18">
        <v>2</v>
      </c>
      <c r="H97" s="18">
        <v>10</v>
      </c>
      <c r="I97" s="18">
        <v>13</v>
      </c>
      <c r="J97" s="18">
        <v>10</v>
      </c>
      <c r="K97" s="18">
        <v>6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53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1665" topLeftCell="A67" activePane="bottomLeft"/>
      <selection pane="bottomLeft" activeCell="H73" sqref="H73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66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99</v>
      </c>
      <c r="F8" s="9">
        <f t="shared" ref="F8" si="0">F9+F58+F69+F80+F89+F90+F91</f>
        <v>121</v>
      </c>
      <c r="G8" s="9">
        <f t="shared" ref="G8:M8" si="1">G9+G58+G69+G80+G89+G90+G91</f>
        <v>148</v>
      </c>
      <c r="H8" s="9">
        <f t="shared" si="1"/>
        <v>345</v>
      </c>
      <c r="I8" s="9">
        <f t="shared" si="1"/>
        <v>308</v>
      </c>
      <c r="J8" s="9">
        <f t="shared" si="1"/>
        <v>127</v>
      </c>
      <c r="K8" s="9">
        <f t="shared" si="1"/>
        <v>109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1257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38</v>
      </c>
      <c r="F9" s="12">
        <f t="shared" ref="F9" si="2">F10+F11</f>
        <v>50</v>
      </c>
      <c r="G9" s="12">
        <f t="shared" ref="G9:P9" si="3">G10+G11</f>
        <v>39</v>
      </c>
      <c r="H9" s="12">
        <f t="shared" si="3"/>
        <v>80</v>
      </c>
      <c r="I9" s="12">
        <f t="shared" si="3"/>
        <v>110</v>
      </c>
      <c r="J9" s="12">
        <f t="shared" si="3"/>
        <v>97</v>
      </c>
      <c r="K9" s="12">
        <f t="shared" si="3"/>
        <v>69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483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16</v>
      </c>
      <c r="F10" s="18">
        <f t="shared" ref="F10" si="5">F13+F31+F46</f>
        <v>13</v>
      </c>
      <c r="G10" s="18">
        <f t="shared" ref="G10:M10" si="6">G13+G31+G46</f>
        <v>13</v>
      </c>
      <c r="H10" s="18">
        <f t="shared" si="6"/>
        <v>19</v>
      </c>
      <c r="I10" s="18">
        <f t="shared" si="6"/>
        <v>16</v>
      </c>
      <c r="J10" s="18">
        <f t="shared" si="6"/>
        <v>15</v>
      </c>
      <c r="K10" s="18">
        <f t="shared" si="6"/>
        <v>5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97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22</v>
      </c>
      <c r="F11" s="18">
        <f t="shared" ref="F11" si="7">F21+F38+F52+F29</f>
        <v>37</v>
      </c>
      <c r="G11" s="18">
        <f t="shared" ref="G11:P11" si="8">G21+G38+G52+G29</f>
        <v>26</v>
      </c>
      <c r="H11" s="18">
        <f t="shared" si="8"/>
        <v>61</v>
      </c>
      <c r="I11" s="18">
        <f t="shared" si="8"/>
        <v>94</v>
      </c>
      <c r="J11" s="18">
        <f t="shared" si="8"/>
        <v>82</v>
      </c>
      <c r="K11" s="18">
        <f t="shared" si="8"/>
        <v>64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386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38</v>
      </c>
      <c r="F12" s="21">
        <f t="shared" ref="F12" si="9">F13+F21</f>
        <v>50</v>
      </c>
      <c r="G12" s="21">
        <f t="shared" ref="G12:M12" si="10">G13+G21</f>
        <v>38</v>
      </c>
      <c r="H12" s="21">
        <f t="shared" si="10"/>
        <v>79</v>
      </c>
      <c r="I12" s="21">
        <f t="shared" si="10"/>
        <v>108</v>
      </c>
      <c r="J12" s="21">
        <f t="shared" si="10"/>
        <v>97</v>
      </c>
      <c r="K12" s="21">
        <f t="shared" si="10"/>
        <v>69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479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16</v>
      </c>
      <c r="F13" s="23">
        <f t="shared" ref="F13" si="11">SUM(F14:F20)</f>
        <v>13</v>
      </c>
      <c r="G13" s="23">
        <f t="shared" ref="G13:M13" si="12">SUM(G14:G20)</f>
        <v>13</v>
      </c>
      <c r="H13" s="23">
        <f t="shared" si="12"/>
        <v>19</v>
      </c>
      <c r="I13" s="23">
        <f t="shared" si="12"/>
        <v>16</v>
      </c>
      <c r="J13" s="23">
        <f t="shared" si="12"/>
        <v>15</v>
      </c>
      <c r="K13" s="23">
        <f t="shared" si="12"/>
        <v>5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97</v>
      </c>
    </row>
    <row r="14" spans="1:18" x14ac:dyDescent="0.25">
      <c r="A14" s="14"/>
      <c r="B14" s="25"/>
      <c r="C14" s="26"/>
      <c r="D14" s="27" t="s">
        <v>23</v>
      </c>
      <c r="E14" s="18">
        <v>14</v>
      </c>
      <c r="F14" s="18">
        <v>12</v>
      </c>
      <c r="G14" s="18">
        <v>12</v>
      </c>
      <c r="H14" s="18">
        <v>16</v>
      </c>
      <c r="I14" s="18">
        <v>8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62</v>
      </c>
    </row>
    <row r="15" spans="1:18" x14ac:dyDescent="0.25">
      <c r="A15" s="14"/>
      <c r="B15" s="25"/>
      <c r="C15" s="26"/>
      <c r="D15" s="27" t="s">
        <v>24</v>
      </c>
      <c r="E15" s="18">
        <v>2</v>
      </c>
      <c r="F15" s="18">
        <v>1</v>
      </c>
      <c r="G15" s="18">
        <v>1</v>
      </c>
      <c r="H15" s="18">
        <v>2</v>
      </c>
      <c r="I15" s="18">
        <v>7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13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9</v>
      </c>
      <c r="K18" s="18">
        <v>1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10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1</v>
      </c>
      <c r="I19" s="18">
        <v>1</v>
      </c>
      <c r="J19" s="18">
        <v>6</v>
      </c>
      <c r="K19" s="18">
        <v>4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12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22</v>
      </c>
      <c r="F21" s="23">
        <f t="shared" ref="F21:H21" si="13">SUM(F22:F28)</f>
        <v>37</v>
      </c>
      <c r="G21" s="23">
        <f t="shared" si="13"/>
        <v>25</v>
      </c>
      <c r="H21" s="23">
        <f t="shared" si="13"/>
        <v>60</v>
      </c>
      <c r="I21" s="23">
        <f t="shared" ref="I21:M21" si="14">SUM(I22:I28)</f>
        <v>92</v>
      </c>
      <c r="J21" s="23">
        <f t="shared" si="14"/>
        <v>82</v>
      </c>
      <c r="K21" s="23">
        <f t="shared" si="14"/>
        <v>64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382</v>
      </c>
    </row>
    <row r="22" spans="1:17" x14ac:dyDescent="0.25">
      <c r="A22" s="14"/>
      <c r="B22" s="15"/>
      <c r="C22" s="35"/>
      <c r="D22" s="35" t="s">
        <v>23</v>
      </c>
      <c r="E22" s="60">
        <v>4</v>
      </c>
      <c r="F22" s="18">
        <v>6</v>
      </c>
      <c r="G22" s="18">
        <v>1</v>
      </c>
      <c r="H22" s="18">
        <v>11</v>
      </c>
      <c r="I22" s="18">
        <v>17</v>
      </c>
      <c r="J22" s="18">
        <v>36</v>
      </c>
      <c r="K22" s="18">
        <v>20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95</v>
      </c>
    </row>
    <row r="23" spans="1:17" x14ac:dyDescent="0.25">
      <c r="A23" s="14"/>
      <c r="B23" s="15"/>
      <c r="C23" s="35"/>
      <c r="D23" s="35" t="s">
        <v>24</v>
      </c>
      <c r="E23" s="60">
        <v>2</v>
      </c>
      <c r="F23" s="18">
        <v>1</v>
      </c>
      <c r="G23" s="18">
        <v>1</v>
      </c>
      <c r="H23" s="18">
        <v>1</v>
      </c>
      <c r="I23" s="18">
        <v>9</v>
      </c>
      <c r="J23" s="18">
        <v>16</v>
      </c>
      <c r="K23" s="18">
        <v>17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47</v>
      </c>
    </row>
    <row r="24" spans="1:17" x14ac:dyDescent="0.25">
      <c r="A24" s="14"/>
      <c r="B24" s="15"/>
      <c r="C24" s="35"/>
      <c r="D24" s="35" t="s">
        <v>25</v>
      </c>
      <c r="E24" s="60">
        <v>10</v>
      </c>
      <c r="F24" s="18">
        <v>16</v>
      </c>
      <c r="G24" s="18">
        <v>12</v>
      </c>
      <c r="H24" s="18">
        <v>6</v>
      </c>
      <c r="I24" s="18">
        <v>29</v>
      </c>
      <c r="J24" s="18">
        <v>24</v>
      </c>
      <c r="K24" s="18">
        <v>25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122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3</v>
      </c>
      <c r="G26" s="18">
        <v>0</v>
      </c>
      <c r="H26" s="18">
        <v>0</v>
      </c>
      <c r="I26" s="18">
        <v>3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6</v>
      </c>
    </row>
    <row r="27" spans="1:17" x14ac:dyDescent="0.25">
      <c r="A27" s="14"/>
      <c r="B27" s="15"/>
      <c r="C27" s="35"/>
      <c r="D27" s="35" t="s">
        <v>28</v>
      </c>
      <c r="E27" s="18">
        <v>6</v>
      </c>
      <c r="F27" s="18">
        <v>11</v>
      </c>
      <c r="G27" s="18">
        <v>11</v>
      </c>
      <c r="H27" s="18">
        <v>42</v>
      </c>
      <c r="I27" s="18">
        <v>34</v>
      </c>
      <c r="J27" s="18">
        <v>6</v>
      </c>
      <c r="K27" s="18">
        <v>2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112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1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2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1</v>
      </c>
      <c r="H45" s="21">
        <f t="shared" si="21"/>
        <v>0</v>
      </c>
      <c r="I45" s="21">
        <f t="shared" ref="I45:M45" si="22">I46+I52</f>
        <v>1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2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1</v>
      </c>
      <c r="H52" s="23">
        <f t="shared" si="25"/>
        <v>0</v>
      </c>
      <c r="I52" s="23">
        <f t="shared" ref="I52:M52" si="26">SUM(I53:I57)</f>
        <v>1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2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1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1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1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1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:H58" si="27">F59+F64</f>
        <v>7</v>
      </c>
      <c r="G58" s="12">
        <f t="shared" si="27"/>
        <v>8</v>
      </c>
      <c r="H58" s="12">
        <f t="shared" si="27"/>
        <v>24</v>
      </c>
      <c r="I58" s="12">
        <f t="shared" ref="I58:M58" si="28">I59+I64</f>
        <v>15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57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:H59" si="29">SUM(F60:F63)</f>
        <v>7</v>
      </c>
      <c r="G59" s="23">
        <f t="shared" si="29"/>
        <v>6</v>
      </c>
      <c r="H59" s="23">
        <f t="shared" si="29"/>
        <v>15</v>
      </c>
      <c r="I59" s="23">
        <f t="shared" ref="I59:M59" si="30">SUM(I60:I63)</f>
        <v>11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41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1</v>
      </c>
      <c r="I60" s="18">
        <v>3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4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1</v>
      </c>
      <c r="G61" s="18">
        <v>2</v>
      </c>
      <c r="H61" s="18">
        <v>1</v>
      </c>
      <c r="I61" s="18">
        <v>1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6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6</v>
      </c>
      <c r="G62" s="18">
        <v>4</v>
      </c>
      <c r="H62" s="18">
        <v>13</v>
      </c>
      <c r="I62" s="18">
        <v>7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31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:H64" si="31">SUM(F65:F68)</f>
        <v>0</v>
      </c>
      <c r="G64" s="23">
        <f t="shared" si="31"/>
        <v>2</v>
      </c>
      <c r="H64" s="23">
        <f t="shared" si="31"/>
        <v>9</v>
      </c>
      <c r="I64" s="23">
        <f t="shared" ref="I64:M64" si="32">SUM(I65:I68)</f>
        <v>4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16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2</v>
      </c>
      <c r="H67" s="18">
        <v>9</v>
      </c>
      <c r="I67" s="18">
        <v>4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16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10</v>
      </c>
      <c r="F69" s="12">
        <f t="shared" ref="F69:H69" si="33">F70+F75</f>
        <v>5</v>
      </c>
      <c r="G69" s="12">
        <f t="shared" si="33"/>
        <v>17</v>
      </c>
      <c r="H69" s="12">
        <f t="shared" si="33"/>
        <v>16</v>
      </c>
      <c r="I69" s="12">
        <f t="shared" ref="I69:M69" si="34">I70+I75</f>
        <v>14</v>
      </c>
      <c r="J69" s="12">
        <f t="shared" si="34"/>
        <v>12</v>
      </c>
      <c r="K69" s="12">
        <f t="shared" si="34"/>
        <v>13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87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8</v>
      </c>
      <c r="F70" s="23">
        <f t="shared" ref="F70:H70" si="35">SUM(F71:F74)</f>
        <v>4</v>
      </c>
      <c r="G70" s="23">
        <f t="shared" si="35"/>
        <v>16</v>
      </c>
      <c r="H70" s="23">
        <f t="shared" si="35"/>
        <v>15</v>
      </c>
      <c r="I70" s="23">
        <f t="shared" ref="I70:M70" si="36">SUM(I71:I74)</f>
        <v>13</v>
      </c>
      <c r="J70" s="23">
        <f t="shared" si="36"/>
        <v>8</v>
      </c>
      <c r="K70" s="23">
        <f t="shared" si="36"/>
        <v>9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73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3</v>
      </c>
      <c r="G71" s="18">
        <v>14</v>
      </c>
      <c r="H71" s="18">
        <v>9</v>
      </c>
      <c r="I71" s="18">
        <v>9</v>
      </c>
      <c r="J71" s="18">
        <v>7</v>
      </c>
      <c r="K71" s="18">
        <v>9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58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2</v>
      </c>
      <c r="I72" s="18">
        <v>2</v>
      </c>
      <c r="J72" s="18">
        <v>1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5</v>
      </c>
    </row>
    <row r="73" spans="1:17" x14ac:dyDescent="0.25">
      <c r="A73" s="14"/>
      <c r="B73" s="15"/>
      <c r="C73" s="35"/>
      <c r="D73" s="34" t="s">
        <v>28</v>
      </c>
      <c r="E73" s="18">
        <v>1</v>
      </c>
      <c r="F73" s="18">
        <v>1</v>
      </c>
      <c r="G73" s="18">
        <v>2</v>
      </c>
      <c r="H73" s="18">
        <v>4</v>
      </c>
      <c r="I73" s="18">
        <v>2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10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H75" si="38">SUM(F76:F79)</f>
        <v>1</v>
      </c>
      <c r="G75" s="23">
        <f t="shared" si="38"/>
        <v>1</v>
      </c>
      <c r="H75" s="23">
        <f t="shared" si="38"/>
        <v>1</v>
      </c>
      <c r="I75" s="23">
        <f t="shared" ref="I75:M75" si="39">SUM(I76:I79)</f>
        <v>1</v>
      </c>
      <c r="J75" s="23">
        <f t="shared" si="39"/>
        <v>4</v>
      </c>
      <c r="K75" s="23">
        <f t="shared" si="39"/>
        <v>4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14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1</v>
      </c>
      <c r="G78" s="18">
        <v>1</v>
      </c>
      <c r="H78" s="18">
        <v>1</v>
      </c>
      <c r="I78" s="18">
        <v>1</v>
      </c>
      <c r="J78" s="18">
        <v>4</v>
      </c>
      <c r="K78" s="18">
        <v>4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14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4</v>
      </c>
      <c r="F80" s="12">
        <f t="shared" ref="F80:H80" si="40">SUM(F81:F85)</f>
        <v>3</v>
      </c>
      <c r="G80" s="12">
        <f t="shared" si="40"/>
        <v>5</v>
      </c>
      <c r="H80" s="12">
        <f t="shared" si="40"/>
        <v>22</v>
      </c>
      <c r="I80" s="12">
        <f t="shared" ref="I80:N80" si="41">SUM(I81:I85)</f>
        <v>15</v>
      </c>
      <c r="J80" s="12">
        <f t="shared" si="41"/>
        <v>1</v>
      </c>
      <c r="K80" s="12">
        <f t="shared" si="41"/>
        <v>3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53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2</v>
      </c>
      <c r="G81" s="51">
        <v>1</v>
      </c>
      <c r="H81" s="51">
        <v>3</v>
      </c>
      <c r="I81" s="51">
        <v>3</v>
      </c>
      <c r="J81" s="51">
        <v>0</v>
      </c>
      <c r="K81" s="51">
        <v>1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1</v>
      </c>
      <c r="H82" s="51">
        <v>10</v>
      </c>
      <c r="I82" s="51">
        <v>7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19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1</v>
      </c>
      <c r="G83" s="51">
        <v>1</v>
      </c>
      <c r="H83" s="51">
        <v>1</v>
      </c>
      <c r="I83" s="51">
        <v>1</v>
      </c>
      <c r="J83" s="51">
        <v>1</v>
      </c>
      <c r="K83" s="51">
        <v>2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7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2</v>
      </c>
      <c r="F84" s="51">
        <v>0</v>
      </c>
      <c r="G84" s="51">
        <v>1</v>
      </c>
      <c r="H84" s="51">
        <v>5</v>
      </c>
      <c r="I84" s="51">
        <v>4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12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1</v>
      </c>
      <c r="H85" s="51">
        <f t="shared" si="43"/>
        <v>3</v>
      </c>
      <c r="I85" s="51">
        <f t="shared" ref="I85:P85" si="44">SUM(I86:I88)</f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4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1</v>
      </c>
      <c r="H88" s="18">
        <v>3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4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1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1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2</v>
      </c>
      <c r="G90" s="12">
        <v>1</v>
      </c>
      <c r="H90" s="12">
        <v>0</v>
      </c>
      <c r="I90" s="12">
        <v>2</v>
      </c>
      <c r="J90" s="12">
        <v>0</v>
      </c>
      <c r="K90" s="12">
        <v>5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10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44</v>
      </c>
      <c r="F91" s="12">
        <f t="shared" ref="F91:H91" si="45">F93</f>
        <v>54</v>
      </c>
      <c r="G91" s="12">
        <f t="shared" si="45"/>
        <v>77</v>
      </c>
      <c r="H91" s="12">
        <f t="shared" si="45"/>
        <v>203</v>
      </c>
      <c r="I91" s="12">
        <f t="shared" ref="I91:M91" si="46">I93</f>
        <v>152</v>
      </c>
      <c r="J91" s="12">
        <f t="shared" si="46"/>
        <v>17</v>
      </c>
      <c r="K91" s="12">
        <f t="shared" si="46"/>
        <v>19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566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44</v>
      </c>
      <c r="F93" s="55">
        <f t="shared" ref="F93" si="47">SUM(F94:F97)</f>
        <v>54</v>
      </c>
      <c r="G93" s="55">
        <f t="shared" ref="G93:H93" si="48">SUM(G94:G97)</f>
        <v>77</v>
      </c>
      <c r="H93" s="55">
        <f t="shared" si="48"/>
        <v>203</v>
      </c>
      <c r="I93" s="55">
        <f t="shared" ref="I93:M93" si="49">SUM(I94:I97)</f>
        <v>152</v>
      </c>
      <c r="J93" s="55">
        <f t="shared" si="49"/>
        <v>17</v>
      </c>
      <c r="K93" s="55">
        <f t="shared" si="49"/>
        <v>19</v>
      </c>
      <c r="L93" s="55">
        <f t="shared" si="49"/>
        <v>0</v>
      </c>
      <c r="M93" s="59">
        <f t="shared" si="49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566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5</v>
      </c>
      <c r="G94" s="18">
        <v>7</v>
      </c>
      <c r="H94" s="18">
        <v>33</v>
      </c>
      <c r="I94" s="18">
        <v>18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64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1</v>
      </c>
      <c r="H96" s="18">
        <v>1</v>
      </c>
      <c r="I96" s="18">
        <v>1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3</v>
      </c>
    </row>
    <row r="97" spans="1:17" x14ac:dyDescent="0.25">
      <c r="B97" s="15"/>
      <c r="C97" s="35" t="s">
        <v>62</v>
      </c>
      <c r="D97" s="34"/>
      <c r="E97" s="18">
        <v>43</v>
      </c>
      <c r="F97" s="18">
        <v>49</v>
      </c>
      <c r="G97" s="18">
        <v>69</v>
      </c>
      <c r="H97" s="18">
        <v>169</v>
      </c>
      <c r="I97" s="18">
        <v>133</v>
      </c>
      <c r="J97" s="18">
        <v>17</v>
      </c>
      <c r="K97" s="18">
        <v>19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499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1665" topLeftCell="A55" activePane="bottomLeft"/>
      <selection activeCell="I59" sqref="I59"/>
      <selection pane="bottomLeft" activeCell="G71" sqref="G71:K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7</v>
      </c>
      <c r="F8" s="9">
        <f t="shared" ref="F8" si="0">F9+F58+F69+F80+F89+F90+F91</f>
        <v>8</v>
      </c>
      <c r="G8" s="9">
        <f t="shared" ref="G8:M8" si="1">G9+G58+G69+G80+G89+G90+G91</f>
        <v>31</v>
      </c>
      <c r="H8" s="9">
        <f t="shared" si="1"/>
        <v>63</v>
      </c>
      <c r="I8" s="9">
        <f t="shared" si="1"/>
        <v>32</v>
      </c>
      <c r="J8" s="9">
        <f t="shared" si="1"/>
        <v>13</v>
      </c>
      <c r="K8" s="9">
        <f t="shared" si="1"/>
        <v>19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173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</v>
      </c>
      <c r="F9" s="12">
        <f t="shared" ref="F9" si="2">F10+F11</f>
        <v>2</v>
      </c>
      <c r="G9" s="12">
        <f t="shared" ref="G9:P9" si="3">G10+G11</f>
        <v>3</v>
      </c>
      <c r="H9" s="12">
        <f t="shared" si="3"/>
        <v>11</v>
      </c>
      <c r="I9" s="12">
        <f t="shared" si="3"/>
        <v>5</v>
      </c>
      <c r="J9" s="12">
        <f t="shared" si="3"/>
        <v>6</v>
      </c>
      <c r="K9" s="12">
        <f t="shared" si="3"/>
        <v>5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35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1</v>
      </c>
      <c r="I10" s="18">
        <f t="shared" si="6"/>
        <v>0</v>
      </c>
      <c r="J10" s="18">
        <f t="shared" si="6"/>
        <v>1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2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" si="7">F21+F38+F52+F29</f>
        <v>2</v>
      </c>
      <c r="G11" s="18">
        <f t="shared" ref="G11:P11" si="8">G21+G38+G52+G29</f>
        <v>3</v>
      </c>
      <c r="H11" s="18">
        <f t="shared" si="8"/>
        <v>10</v>
      </c>
      <c r="I11" s="18">
        <f t="shared" si="8"/>
        <v>5</v>
      </c>
      <c r="J11" s="18">
        <f t="shared" si="8"/>
        <v>5</v>
      </c>
      <c r="K11" s="18">
        <f t="shared" si="8"/>
        <v>5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33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</v>
      </c>
      <c r="F12" s="21">
        <f t="shared" ref="F12" si="9">F13+F21</f>
        <v>2</v>
      </c>
      <c r="G12" s="21">
        <f t="shared" ref="G12:M12" si="10">G13+G21</f>
        <v>3</v>
      </c>
      <c r="H12" s="21">
        <f t="shared" si="10"/>
        <v>11</v>
      </c>
      <c r="I12" s="21">
        <f t="shared" si="10"/>
        <v>5</v>
      </c>
      <c r="J12" s="21">
        <f t="shared" si="10"/>
        <v>6</v>
      </c>
      <c r="K12" s="21">
        <f t="shared" si="10"/>
        <v>5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35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1</v>
      </c>
      <c r="I13" s="23">
        <f t="shared" si="12"/>
        <v>0</v>
      </c>
      <c r="J13" s="23">
        <f t="shared" si="12"/>
        <v>1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2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1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1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1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:H21" si="13">SUM(F22:F28)</f>
        <v>2</v>
      </c>
      <c r="G21" s="23">
        <f t="shared" si="13"/>
        <v>3</v>
      </c>
      <c r="H21" s="23">
        <f t="shared" si="13"/>
        <v>10</v>
      </c>
      <c r="I21" s="23">
        <f t="shared" ref="I21:M21" si="14">SUM(I22:I28)</f>
        <v>5</v>
      </c>
      <c r="J21" s="23">
        <f t="shared" si="14"/>
        <v>5</v>
      </c>
      <c r="K21" s="23">
        <f t="shared" si="14"/>
        <v>5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33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4</v>
      </c>
      <c r="I22" s="18">
        <v>1</v>
      </c>
      <c r="J22" s="18">
        <v>1</v>
      </c>
      <c r="K22" s="18">
        <v>3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9</v>
      </c>
    </row>
    <row r="23" spans="1:17" x14ac:dyDescent="0.25">
      <c r="A23" s="14"/>
      <c r="B23" s="15"/>
      <c r="C23" s="35"/>
      <c r="D23" s="35" t="s">
        <v>24</v>
      </c>
      <c r="E23" s="60">
        <v>0</v>
      </c>
      <c r="F23" s="18">
        <v>0</v>
      </c>
      <c r="G23" s="18">
        <v>0</v>
      </c>
      <c r="H23" s="18">
        <v>0</v>
      </c>
      <c r="I23" s="18">
        <v>1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1</v>
      </c>
    </row>
    <row r="24" spans="1:17" x14ac:dyDescent="0.25">
      <c r="A24" s="14"/>
      <c r="B24" s="15"/>
      <c r="C24" s="35"/>
      <c r="D24" s="35" t="s">
        <v>25</v>
      </c>
      <c r="E24" s="60">
        <v>2</v>
      </c>
      <c r="F24" s="18">
        <v>2</v>
      </c>
      <c r="G24" s="18">
        <v>1</v>
      </c>
      <c r="H24" s="18">
        <v>1</v>
      </c>
      <c r="I24" s="18">
        <v>2</v>
      </c>
      <c r="J24" s="18">
        <v>4</v>
      </c>
      <c r="K24" s="18">
        <v>2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14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1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1</v>
      </c>
    </row>
    <row r="27" spans="1:17" x14ac:dyDescent="0.25">
      <c r="A27" s="14"/>
      <c r="B27" s="15"/>
      <c r="C27" s="35"/>
      <c r="D27" s="35" t="s">
        <v>28</v>
      </c>
      <c r="E27" s="18">
        <v>1</v>
      </c>
      <c r="F27" s="18">
        <v>0</v>
      </c>
      <c r="G27" s="18">
        <v>1</v>
      </c>
      <c r="H27" s="18">
        <v>5</v>
      </c>
      <c r="I27" s="18">
        <v>1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8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0</v>
      </c>
      <c r="H45" s="21">
        <f t="shared" si="21"/>
        <v>0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0</v>
      </c>
      <c r="H52" s="23">
        <f t="shared" si="25"/>
        <v>0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H58" si="27">F59+F64</f>
        <v>1</v>
      </c>
      <c r="G58" s="12">
        <f t="shared" si="27"/>
        <v>2</v>
      </c>
      <c r="H58" s="12">
        <f t="shared" si="27"/>
        <v>4</v>
      </c>
      <c r="I58" s="12">
        <f t="shared" ref="I58:M58" si="28">I59+I64</f>
        <v>2</v>
      </c>
      <c r="J58" s="12">
        <f t="shared" si="28"/>
        <v>0</v>
      </c>
      <c r="K58" s="12">
        <f t="shared" si="28"/>
        <v>3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12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H59" si="29">SUM(F60:F63)</f>
        <v>1</v>
      </c>
      <c r="G59" s="23">
        <f t="shared" si="29"/>
        <v>2</v>
      </c>
      <c r="H59" s="23">
        <f t="shared" si="29"/>
        <v>2</v>
      </c>
      <c r="I59" s="23">
        <f t="shared" ref="I59:M59" si="30">SUM(I60:I63)</f>
        <v>1</v>
      </c>
      <c r="J59" s="23">
        <f t="shared" si="30"/>
        <v>0</v>
      </c>
      <c r="K59" s="23">
        <f t="shared" si="30"/>
        <v>3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9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1</v>
      </c>
      <c r="H60" s="18">
        <v>1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2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3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3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1</v>
      </c>
      <c r="G62" s="18">
        <v>1</v>
      </c>
      <c r="H62" s="18">
        <v>1</v>
      </c>
      <c r="I62" s="18">
        <v>1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0</v>
      </c>
      <c r="G64" s="23">
        <f t="shared" si="31"/>
        <v>0</v>
      </c>
      <c r="H64" s="23">
        <f t="shared" si="31"/>
        <v>2</v>
      </c>
      <c r="I64" s="23">
        <f t="shared" ref="I64:M64" si="32">SUM(I65:I68)</f>
        <v>1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3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2</v>
      </c>
      <c r="I67" s="18">
        <v>1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3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:H69" si="33">F70+F75</f>
        <v>0</v>
      </c>
      <c r="G69" s="12">
        <f t="shared" si="33"/>
        <v>6</v>
      </c>
      <c r="H69" s="12">
        <f t="shared" si="33"/>
        <v>4</v>
      </c>
      <c r="I69" s="12">
        <f t="shared" ref="I69:M69" si="34">I70+I75</f>
        <v>0</v>
      </c>
      <c r="J69" s="12">
        <f t="shared" si="34"/>
        <v>2</v>
      </c>
      <c r="K69" s="12">
        <f t="shared" si="34"/>
        <v>7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20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:H70" si="35">SUM(F71:F74)</f>
        <v>0</v>
      </c>
      <c r="G70" s="23">
        <f t="shared" si="35"/>
        <v>3</v>
      </c>
      <c r="H70" s="23">
        <f t="shared" si="35"/>
        <v>3</v>
      </c>
      <c r="I70" s="23">
        <f t="shared" ref="I70:M70" si="36">SUM(I71:I74)</f>
        <v>0</v>
      </c>
      <c r="J70" s="23">
        <f t="shared" si="36"/>
        <v>2</v>
      </c>
      <c r="K70" s="23">
        <f t="shared" si="36"/>
        <v>7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16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0</v>
      </c>
      <c r="G71" s="18">
        <v>3</v>
      </c>
      <c r="H71" s="18">
        <v>3</v>
      </c>
      <c r="I71" s="18">
        <v>0</v>
      </c>
      <c r="J71" s="18">
        <v>2</v>
      </c>
      <c r="K71" s="18">
        <v>7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16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H75" si="38">SUM(F76:F79)</f>
        <v>0</v>
      </c>
      <c r="G75" s="23">
        <f t="shared" si="38"/>
        <v>3</v>
      </c>
      <c r="H75" s="23">
        <f t="shared" si="38"/>
        <v>1</v>
      </c>
      <c r="I75" s="23">
        <f t="shared" ref="I75:M75" si="39">SUM(I76:I79)</f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4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3</v>
      </c>
      <c r="H78" s="18">
        <v>1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4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:H80" si="40">SUM(F81:F85)</f>
        <v>0</v>
      </c>
      <c r="G80" s="12">
        <f t="shared" si="40"/>
        <v>4</v>
      </c>
      <c r="H80" s="12">
        <f t="shared" si="40"/>
        <v>4</v>
      </c>
      <c r="I80" s="12">
        <f t="shared" ref="I80:N80" si="41">SUM(I81:I85)</f>
        <v>2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1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3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3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1</v>
      </c>
      <c r="F84" s="51">
        <v>0</v>
      </c>
      <c r="G84" s="51">
        <v>1</v>
      </c>
      <c r="H84" s="51">
        <v>2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4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0</v>
      </c>
      <c r="H85" s="51">
        <f t="shared" si="43"/>
        <v>2</v>
      </c>
      <c r="I85" s="51">
        <f t="shared" ref="I85:P85" si="44">SUM(I86:I88)</f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2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1</v>
      </c>
      <c r="G90" s="12">
        <v>0</v>
      </c>
      <c r="H90" s="12">
        <v>1</v>
      </c>
      <c r="I90" s="12">
        <v>1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3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2</v>
      </c>
      <c r="F91" s="12">
        <f t="shared" ref="F91:H91" si="45">F93</f>
        <v>4</v>
      </c>
      <c r="G91" s="12">
        <f t="shared" si="45"/>
        <v>16</v>
      </c>
      <c r="H91" s="12">
        <f t="shared" si="45"/>
        <v>39</v>
      </c>
      <c r="I91" s="12">
        <f t="shared" ref="I91:M91" si="46">I93</f>
        <v>22</v>
      </c>
      <c r="J91" s="12">
        <f t="shared" si="46"/>
        <v>5</v>
      </c>
      <c r="K91" s="12">
        <f t="shared" si="46"/>
        <v>4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92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2</v>
      </c>
      <c r="F93" s="55">
        <f t="shared" ref="F93:H93" si="47">SUM(F94:F97)</f>
        <v>4</v>
      </c>
      <c r="G93" s="55">
        <f t="shared" si="47"/>
        <v>16</v>
      </c>
      <c r="H93" s="55">
        <f t="shared" si="47"/>
        <v>39</v>
      </c>
      <c r="I93" s="55">
        <f t="shared" ref="I93:M93" si="48">SUM(I94:I97)</f>
        <v>22</v>
      </c>
      <c r="J93" s="55">
        <f t="shared" si="48"/>
        <v>5</v>
      </c>
      <c r="K93" s="55">
        <f t="shared" si="48"/>
        <v>4</v>
      </c>
      <c r="L93" s="55">
        <f t="shared" si="48"/>
        <v>0</v>
      </c>
      <c r="M93" s="59">
        <f t="shared" si="48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92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1</v>
      </c>
      <c r="H94" s="18">
        <v>9</v>
      </c>
      <c r="I94" s="18">
        <v>2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12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1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1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1</v>
      </c>
      <c r="I96" s="18">
        <v>1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2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4</v>
      </c>
      <c r="G97" s="18">
        <v>15</v>
      </c>
      <c r="H97" s="18">
        <v>29</v>
      </c>
      <c r="I97" s="18">
        <v>18</v>
      </c>
      <c r="J97" s="18">
        <v>5</v>
      </c>
      <c r="K97" s="18">
        <v>4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77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abSelected="1" zoomScale="71" zoomScaleNormal="71" workbookViewId="0">
      <pane ySplit="1965" topLeftCell="A64" activePane="bottomLeft"/>
      <selection pane="bottomLeft" activeCell="H71" sqref="H71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68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125</v>
      </c>
      <c r="F8" s="9">
        <f t="shared" ref="F8" si="0">F9+F58+F69+F80+F89+F90+F91</f>
        <v>153</v>
      </c>
      <c r="G8" s="9">
        <f t="shared" ref="G8:M8" si="1">G9+G58+G69+G80+G89+G90+G91</f>
        <v>166</v>
      </c>
      <c r="H8" s="9">
        <f t="shared" si="1"/>
        <v>478</v>
      </c>
      <c r="I8" s="9">
        <f t="shared" si="1"/>
        <v>471</v>
      </c>
      <c r="J8" s="9">
        <f t="shared" si="1"/>
        <v>154</v>
      </c>
      <c r="K8" s="9">
        <f t="shared" si="1"/>
        <v>173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1720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47</v>
      </c>
      <c r="F9" s="12">
        <f t="shared" ref="F9" si="2">F10+F11</f>
        <v>45</v>
      </c>
      <c r="G9" s="12">
        <f t="shared" ref="G9:P9" si="3">G10+G11</f>
        <v>47</v>
      </c>
      <c r="H9" s="12">
        <f t="shared" si="3"/>
        <v>118</v>
      </c>
      <c r="I9" s="12">
        <f t="shared" si="3"/>
        <v>137</v>
      </c>
      <c r="J9" s="12">
        <f t="shared" si="3"/>
        <v>110</v>
      </c>
      <c r="K9" s="12">
        <f t="shared" si="3"/>
        <v>130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634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11</v>
      </c>
      <c r="F10" s="18">
        <f t="shared" ref="F10" si="5">F13+F31+F46</f>
        <v>8</v>
      </c>
      <c r="G10" s="18">
        <f t="shared" ref="G10:M10" si="6">G13+G31+G46</f>
        <v>15</v>
      </c>
      <c r="H10" s="18">
        <f t="shared" si="6"/>
        <v>22</v>
      </c>
      <c r="I10" s="18">
        <f t="shared" si="6"/>
        <v>26</v>
      </c>
      <c r="J10" s="18">
        <f t="shared" si="6"/>
        <v>28</v>
      </c>
      <c r="K10" s="18">
        <f t="shared" si="6"/>
        <v>25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135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36</v>
      </c>
      <c r="F11" s="18">
        <f t="shared" ref="F11" si="7">F21+F38+F52+F29</f>
        <v>37</v>
      </c>
      <c r="G11" s="18">
        <f t="shared" ref="G11:P11" si="8">G21+G38+G52+G29</f>
        <v>32</v>
      </c>
      <c r="H11" s="18">
        <f t="shared" si="8"/>
        <v>96</v>
      </c>
      <c r="I11" s="18">
        <f t="shared" si="8"/>
        <v>111</v>
      </c>
      <c r="J11" s="18">
        <f t="shared" si="8"/>
        <v>82</v>
      </c>
      <c r="K11" s="18">
        <f t="shared" si="8"/>
        <v>105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499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47</v>
      </c>
      <c r="F12" s="21">
        <f t="shared" ref="F12" si="9">F13+F21</f>
        <v>44</v>
      </c>
      <c r="G12" s="21">
        <f t="shared" ref="G12:M12" si="10">G13+G21</f>
        <v>47</v>
      </c>
      <c r="H12" s="21">
        <f t="shared" si="10"/>
        <v>117</v>
      </c>
      <c r="I12" s="21">
        <f t="shared" si="10"/>
        <v>137</v>
      </c>
      <c r="J12" s="21">
        <f t="shared" si="10"/>
        <v>110</v>
      </c>
      <c r="K12" s="21">
        <f t="shared" si="10"/>
        <v>130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632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11</v>
      </c>
      <c r="F13" s="23">
        <f t="shared" ref="F13" si="11">SUM(F14:F20)</f>
        <v>8</v>
      </c>
      <c r="G13" s="23">
        <f t="shared" ref="G13:M13" si="12">SUM(G14:G20)</f>
        <v>15</v>
      </c>
      <c r="H13" s="23">
        <f t="shared" si="12"/>
        <v>22</v>
      </c>
      <c r="I13" s="23">
        <f t="shared" si="12"/>
        <v>26</v>
      </c>
      <c r="J13" s="23">
        <f t="shared" si="12"/>
        <v>28</v>
      </c>
      <c r="K13" s="23">
        <f t="shared" si="12"/>
        <v>25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135</v>
      </c>
    </row>
    <row r="14" spans="1:18" x14ac:dyDescent="0.25">
      <c r="A14" s="14"/>
      <c r="B14" s="25"/>
      <c r="C14" s="26"/>
      <c r="D14" s="27" t="s">
        <v>23</v>
      </c>
      <c r="E14" s="18">
        <v>8</v>
      </c>
      <c r="F14" s="18">
        <v>8</v>
      </c>
      <c r="G14" s="18">
        <v>11</v>
      </c>
      <c r="H14" s="18">
        <v>15</v>
      </c>
      <c r="I14" s="18">
        <v>10</v>
      </c>
      <c r="J14" s="18">
        <v>1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53</v>
      </c>
    </row>
    <row r="15" spans="1:18" x14ac:dyDescent="0.25">
      <c r="A15" s="14"/>
      <c r="B15" s="25"/>
      <c r="C15" s="26"/>
      <c r="D15" s="27" t="s">
        <v>24</v>
      </c>
      <c r="E15" s="18">
        <v>1</v>
      </c>
      <c r="F15" s="18">
        <v>0</v>
      </c>
      <c r="G15" s="18">
        <v>2</v>
      </c>
      <c r="H15" s="18">
        <v>3</v>
      </c>
      <c r="I15" s="18">
        <v>8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14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4</v>
      </c>
      <c r="J18" s="18">
        <v>19</v>
      </c>
      <c r="K18" s="18">
        <v>13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36</v>
      </c>
    </row>
    <row r="19" spans="1:17" x14ac:dyDescent="0.25">
      <c r="A19" s="14"/>
      <c r="B19" s="25"/>
      <c r="C19" s="26"/>
      <c r="D19" s="27" t="s">
        <v>28</v>
      </c>
      <c r="E19" s="18">
        <v>2</v>
      </c>
      <c r="F19" s="18">
        <v>0</v>
      </c>
      <c r="G19" s="18">
        <v>2</v>
      </c>
      <c r="H19" s="18">
        <v>4</v>
      </c>
      <c r="I19" s="18">
        <v>4</v>
      </c>
      <c r="J19" s="18">
        <v>8</v>
      </c>
      <c r="K19" s="18">
        <v>12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32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36</v>
      </c>
      <c r="F21" s="23">
        <f t="shared" ref="F21:H21" si="13">SUM(F22:F28)</f>
        <v>36</v>
      </c>
      <c r="G21" s="23">
        <f t="shared" si="13"/>
        <v>32</v>
      </c>
      <c r="H21" s="23">
        <f t="shared" si="13"/>
        <v>95</v>
      </c>
      <c r="I21" s="23">
        <f t="shared" ref="I21:M21" si="14">SUM(I22:I28)</f>
        <v>111</v>
      </c>
      <c r="J21" s="23">
        <f t="shared" si="14"/>
        <v>82</v>
      </c>
      <c r="K21" s="23">
        <f t="shared" si="14"/>
        <v>105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497</v>
      </c>
    </row>
    <row r="22" spans="1:17" x14ac:dyDescent="0.25">
      <c r="A22" s="14"/>
      <c r="B22" s="15"/>
      <c r="C22" s="35"/>
      <c r="D22" s="35" t="s">
        <v>23</v>
      </c>
      <c r="E22" s="18">
        <v>8</v>
      </c>
      <c r="F22" s="18">
        <v>9</v>
      </c>
      <c r="G22" s="18">
        <v>5</v>
      </c>
      <c r="H22" s="18">
        <v>22</v>
      </c>
      <c r="I22" s="18">
        <v>13</v>
      </c>
      <c r="J22" s="18">
        <v>30</v>
      </c>
      <c r="K22" s="18">
        <v>45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132</v>
      </c>
    </row>
    <row r="23" spans="1:17" x14ac:dyDescent="0.25">
      <c r="A23" s="14"/>
      <c r="B23" s="15"/>
      <c r="C23" s="35"/>
      <c r="D23" s="35" t="s">
        <v>24</v>
      </c>
      <c r="E23" s="60">
        <v>4</v>
      </c>
      <c r="F23" s="18">
        <v>4</v>
      </c>
      <c r="G23" s="18">
        <v>3</v>
      </c>
      <c r="H23" s="18">
        <v>5</v>
      </c>
      <c r="I23" s="18">
        <v>14</v>
      </c>
      <c r="J23" s="18">
        <v>18</v>
      </c>
      <c r="K23" s="18">
        <v>12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60</v>
      </c>
    </row>
    <row r="24" spans="1:17" x14ac:dyDescent="0.25">
      <c r="A24" s="14"/>
      <c r="B24" s="15"/>
      <c r="C24" s="35"/>
      <c r="D24" s="35" t="s">
        <v>25</v>
      </c>
      <c r="E24" s="60">
        <v>8</v>
      </c>
      <c r="F24" s="18">
        <v>12</v>
      </c>
      <c r="G24" s="18">
        <v>7</v>
      </c>
      <c r="H24" s="18">
        <v>15</v>
      </c>
      <c r="I24" s="18">
        <v>21</v>
      </c>
      <c r="J24" s="18">
        <v>29</v>
      </c>
      <c r="K24" s="18">
        <v>39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131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3</v>
      </c>
      <c r="F26" s="18">
        <v>1</v>
      </c>
      <c r="G26" s="18">
        <v>3</v>
      </c>
      <c r="H26" s="18">
        <v>5</v>
      </c>
      <c r="I26" s="18">
        <v>15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27</v>
      </c>
    </row>
    <row r="27" spans="1:17" x14ac:dyDescent="0.25">
      <c r="A27" s="14"/>
      <c r="B27" s="15"/>
      <c r="C27" s="35"/>
      <c r="D27" s="35" t="s">
        <v>28</v>
      </c>
      <c r="E27" s="18">
        <v>13</v>
      </c>
      <c r="F27" s="18">
        <v>10</v>
      </c>
      <c r="G27" s="18">
        <v>14</v>
      </c>
      <c r="H27" s="18">
        <v>48</v>
      </c>
      <c r="I27" s="18">
        <v>48</v>
      </c>
      <c r="J27" s="18">
        <v>5</v>
      </c>
      <c r="K27" s="18">
        <v>9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147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1</v>
      </c>
      <c r="G45" s="21">
        <f t="shared" si="21"/>
        <v>0</v>
      </c>
      <c r="H45" s="21">
        <f t="shared" si="21"/>
        <v>1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2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1</v>
      </c>
      <c r="G52" s="23">
        <f t="shared" si="25"/>
        <v>0</v>
      </c>
      <c r="H52" s="23">
        <f t="shared" si="25"/>
        <v>1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2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1</v>
      </c>
      <c r="G53" s="18">
        <v>0</v>
      </c>
      <c r="H53" s="18">
        <v>1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2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4</v>
      </c>
      <c r="F58" s="12">
        <f t="shared" ref="F58:H58" si="27">F59+F64</f>
        <v>4</v>
      </c>
      <c r="G58" s="12">
        <f t="shared" si="27"/>
        <v>10</v>
      </c>
      <c r="H58" s="12">
        <f t="shared" si="27"/>
        <v>30</v>
      </c>
      <c r="I58" s="12">
        <f t="shared" ref="I58:M58" si="28">I59+I64</f>
        <v>32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80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:H59" si="29">SUM(F60:F63)</f>
        <v>3</v>
      </c>
      <c r="G59" s="23">
        <f t="shared" si="29"/>
        <v>9</v>
      </c>
      <c r="H59" s="23">
        <f t="shared" si="29"/>
        <v>25</v>
      </c>
      <c r="I59" s="23">
        <f t="shared" ref="I59:M59" si="30">SUM(I60:I63)</f>
        <v>27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68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2</v>
      </c>
      <c r="H60" s="18">
        <v>1</v>
      </c>
      <c r="I60" s="18">
        <v>1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4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2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2</v>
      </c>
    </row>
    <row r="62" spans="1:17" x14ac:dyDescent="0.25">
      <c r="A62" s="14"/>
      <c r="B62" s="15"/>
      <c r="C62" s="35"/>
      <c r="D62" s="35" t="s">
        <v>28</v>
      </c>
      <c r="E62" s="18">
        <v>4</v>
      </c>
      <c r="F62" s="18">
        <v>3</v>
      </c>
      <c r="G62" s="18">
        <v>7</v>
      </c>
      <c r="H62" s="18">
        <v>24</v>
      </c>
      <c r="I62" s="18">
        <v>24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62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1</v>
      </c>
      <c r="G64" s="23">
        <f t="shared" si="31"/>
        <v>1</v>
      </c>
      <c r="H64" s="23">
        <f t="shared" si="31"/>
        <v>5</v>
      </c>
      <c r="I64" s="23">
        <f t="shared" ref="I64:M64" si="32">SUM(I65:I68)</f>
        <v>5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12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1</v>
      </c>
      <c r="G67" s="18">
        <v>1</v>
      </c>
      <c r="H67" s="18">
        <v>5</v>
      </c>
      <c r="I67" s="18">
        <v>5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12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14</v>
      </c>
      <c r="F69" s="12">
        <f t="shared" ref="F69:H69" si="33">F70+F75</f>
        <v>19</v>
      </c>
      <c r="G69" s="12">
        <f t="shared" si="33"/>
        <v>17</v>
      </c>
      <c r="H69" s="12">
        <f t="shared" si="33"/>
        <v>18</v>
      </c>
      <c r="I69" s="12">
        <f t="shared" ref="I69:M69" si="34">I70+I75</f>
        <v>20</v>
      </c>
      <c r="J69" s="12">
        <f t="shared" si="34"/>
        <v>19</v>
      </c>
      <c r="K69" s="12">
        <f t="shared" si="34"/>
        <v>19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126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10</v>
      </c>
      <c r="F70" s="23">
        <f t="shared" ref="F70:H70" si="35">SUM(F71:F74)</f>
        <v>19</v>
      </c>
      <c r="G70" s="23">
        <f t="shared" si="35"/>
        <v>14</v>
      </c>
      <c r="H70" s="23">
        <f t="shared" si="35"/>
        <v>17</v>
      </c>
      <c r="I70" s="23">
        <f t="shared" ref="I70:M70" si="36">SUM(I71:I74)</f>
        <v>14</v>
      </c>
      <c r="J70" s="23">
        <f t="shared" si="36"/>
        <v>14</v>
      </c>
      <c r="K70" s="23">
        <f t="shared" si="36"/>
        <v>16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104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12</v>
      </c>
      <c r="G71" s="18">
        <v>7</v>
      </c>
      <c r="H71" s="18">
        <v>14</v>
      </c>
      <c r="I71" s="18">
        <v>9</v>
      </c>
      <c r="J71" s="18">
        <v>9</v>
      </c>
      <c r="K71" s="18">
        <v>10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68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1</v>
      </c>
      <c r="G72" s="18">
        <v>0</v>
      </c>
      <c r="H72" s="18">
        <v>1</v>
      </c>
      <c r="I72" s="18">
        <v>0</v>
      </c>
      <c r="J72" s="18">
        <v>0</v>
      </c>
      <c r="K72" s="18">
        <v>2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4</v>
      </c>
    </row>
    <row r="73" spans="1:17" x14ac:dyDescent="0.25">
      <c r="A73" s="14"/>
      <c r="B73" s="15"/>
      <c r="C73" s="35"/>
      <c r="D73" s="34" t="s">
        <v>28</v>
      </c>
      <c r="E73" s="18">
        <v>3</v>
      </c>
      <c r="F73" s="18">
        <v>6</v>
      </c>
      <c r="G73" s="18">
        <v>7</v>
      </c>
      <c r="H73" s="18">
        <v>2</v>
      </c>
      <c r="I73" s="18">
        <v>5</v>
      </c>
      <c r="J73" s="18">
        <v>5</v>
      </c>
      <c r="K73" s="18">
        <v>3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31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1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1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4</v>
      </c>
      <c r="F75" s="23">
        <f t="shared" ref="F75:H75" si="38">SUM(F76:F79)</f>
        <v>0</v>
      </c>
      <c r="G75" s="23">
        <f t="shared" si="38"/>
        <v>3</v>
      </c>
      <c r="H75" s="23">
        <f t="shared" si="38"/>
        <v>1</v>
      </c>
      <c r="I75" s="23">
        <f t="shared" ref="I75:M75" si="39">SUM(I76:I79)</f>
        <v>6</v>
      </c>
      <c r="J75" s="23">
        <f t="shared" si="39"/>
        <v>5</v>
      </c>
      <c r="K75" s="23">
        <f t="shared" si="39"/>
        <v>3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22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4</v>
      </c>
      <c r="F78" s="18">
        <v>0</v>
      </c>
      <c r="G78" s="18">
        <v>3</v>
      </c>
      <c r="H78" s="18">
        <v>1</v>
      </c>
      <c r="I78" s="18">
        <v>6</v>
      </c>
      <c r="J78" s="18">
        <v>5</v>
      </c>
      <c r="K78" s="18">
        <v>3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22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3</v>
      </c>
      <c r="F80" s="12">
        <f t="shared" ref="F80:H80" si="40">SUM(F81:F85)</f>
        <v>11</v>
      </c>
      <c r="G80" s="12">
        <f t="shared" si="40"/>
        <v>5</v>
      </c>
      <c r="H80" s="12">
        <f t="shared" si="40"/>
        <v>40</v>
      </c>
      <c r="I80" s="12">
        <f t="shared" ref="I80:N80" si="41">SUM(I81:I85)</f>
        <v>42</v>
      </c>
      <c r="J80" s="12">
        <f t="shared" si="41"/>
        <v>0</v>
      </c>
      <c r="K80" s="12">
        <f t="shared" si="41"/>
        <v>3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104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1</v>
      </c>
      <c r="G81" s="51">
        <v>0</v>
      </c>
      <c r="H81" s="51">
        <v>10</v>
      </c>
      <c r="I81" s="51">
        <v>9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20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3</v>
      </c>
      <c r="F82" s="51">
        <v>4</v>
      </c>
      <c r="G82" s="51">
        <v>2</v>
      </c>
      <c r="H82" s="51">
        <v>12</v>
      </c>
      <c r="I82" s="51">
        <v>15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36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1</v>
      </c>
      <c r="G83" s="51">
        <v>2</v>
      </c>
      <c r="H83" s="51">
        <v>1</v>
      </c>
      <c r="I83" s="51">
        <v>7</v>
      </c>
      <c r="J83" s="51">
        <v>0</v>
      </c>
      <c r="K83" s="51">
        <v>3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14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3</v>
      </c>
      <c r="G84" s="51">
        <v>1</v>
      </c>
      <c r="H84" s="51">
        <v>3</v>
      </c>
      <c r="I84" s="51">
        <v>2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9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2</v>
      </c>
      <c r="G85" s="51">
        <f t="shared" ref="G85:H85" si="43">SUM(G86:G88)</f>
        <v>0</v>
      </c>
      <c r="H85" s="51">
        <f t="shared" si="43"/>
        <v>14</v>
      </c>
      <c r="I85" s="51">
        <f t="shared" ref="I85:P85" si="44">SUM(I86:I88)</f>
        <v>9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25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2</v>
      </c>
      <c r="G88" s="18">
        <v>0</v>
      </c>
      <c r="H88" s="18">
        <v>14</v>
      </c>
      <c r="I88" s="18">
        <v>9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25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1</v>
      </c>
      <c r="G90" s="12">
        <v>0</v>
      </c>
      <c r="H90" s="12">
        <v>5</v>
      </c>
      <c r="I90" s="12">
        <v>3</v>
      </c>
      <c r="J90" s="12">
        <v>2</v>
      </c>
      <c r="K90" s="12">
        <v>1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12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57</v>
      </c>
      <c r="F91" s="12">
        <f t="shared" ref="F91:H91" si="45">F93</f>
        <v>73</v>
      </c>
      <c r="G91" s="12">
        <f t="shared" si="45"/>
        <v>87</v>
      </c>
      <c r="H91" s="12">
        <f t="shared" si="45"/>
        <v>267</v>
      </c>
      <c r="I91" s="12">
        <f t="shared" ref="I91:M91" si="46">I93</f>
        <v>237</v>
      </c>
      <c r="J91" s="12">
        <f t="shared" si="46"/>
        <v>23</v>
      </c>
      <c r="K91" s="12">
        <f t="shared" si="46"/>
        <v>20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764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57</v>
      </c>
      <c r="F93" s="55">
        <f t="shared" ref="F93" si="47">SUM(F94:F97)</f>
        <v>73</v>
      </c>
      <c r="G93" s="55">
        <f t="shared" ref="G93:H93" si="48">SUM(G94:G97)</f>
        <v>87</v>
      </c>
      <c r="H93" s="55">
        <f t="shared" si="48"/>
        <v>267</v>
      </c>
      <c r="I93" s="55">
        <f t="shared" ref="I93:M93" si="49">SUM(I94:I97)</f>
        <v>237</v>
      </c>
      <c r="J93" s="55">
        <f t="shared" si="49"/>
        <v>23</v>
      </c>
      <c r="K93" s="55">
        <f t="shared" si="49"/>
        <v>20</v>
      </c>
      <c r="L93" s="55">
        <f t="shared" si="49"/>
        <v>0</v>
      </c>
      <c r="M93" s="59">
        <f t="shared" si="49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764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4</v>
      </c>
      <c r="G94" s="18">
        <v>2</v>
      </c>
      <c r="H94" s="18">
        <v>39</v>
      </c>
      <c r="I94" s="18">
        <v>35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81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1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1</v>
      </c>
    </row>
    <row r="96" spans="1:17" x14ac:dyDescent="0.25">
      <c r="B96" s="15"/>
      <c r="C96" s="57" t="s">
        <v>61</v>
      </c>
      <c r="D96" s="34"/>
      <c r="E96" s="18">
        <v>2</v>
      </c>
      <c r="F96" s="18">
        <v>0</v>
      </c>
      <c r="G96" s="18">
        <v>1</v>
      </c>
      <c r="H96" s="18">
        <v>9</v>
      </c>
      <c r="I96" s="18">
        <v>3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15</v>
      </c>
    </row>
    <row r="97" spans="1:17" x14ac:dyDescent="0.25">
      <c r="B97" s="15"/>
      <c r="C97" s="35" t="s">
        <v>62</v>
      </c>
      <c r="D97" s="34"/>
      <c r="E97" s="18">
        <v>54</v>
      </c>
      <c r="F97" s="18">
        <v>69</v>
      </c>
      <c r="G97" s="18">
        <v>84</v>
      </c>
      <c r="H97" s="18">
        <v>219</v>
      </c>
      <c r="I97" s="18">
        <v>198</v>
      </c>
      <c r="J97" s="18">
        <v>23</v>
      </c>
      <c r="K97" s="18">
        <v>20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667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2115" topLeftCell="A61" activePane="bottomLeft"/>
      <selection activeCell="I59" sqref="I59"/>
      <selection pane="bottomLeft" activeCell="K32" sqref="K32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" si="0">F9+F58+F69+F80+F89+F90+F91</f>
        <v>7</v>
      </c>
      <c r="G8" s="9">
        <f t="shared" ref="G8:M8" si="1">G9+G58+G69+G80+G89+G90+G91</f>
        <v>5</v>
      </c>
      <c r="H8" s="9">
        <f t="shared" si="1"/>
        <v>22</v>
      </c>
      <c r="I8" s="9">
        <f t="shared" si="1"/>
        <v>9</v>
      </c>
      <c r="J8" s="9">
        <f t="shared" si="1"/>
        <v>1</v>
      </c>
      <c r="K8" s="9">
        <f t="shared" si="1"/>
        <v>2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47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0</v>
      </c>
      <c r="F9" s="12">
        <f t="shared" ref="F9" si="2">F10+F11</f>
        <v>1</v>
      </c>
      <c r="G9" s="12">
        <f t="shared" ref="G9:P9" si="3">G10+G11</f>
        <v>0</v>
      </c>
      <c r="H9" s="12">
        <f t="shared" si="3"/>
        <v>1</v>
      </c>
      <c r="I9" s="12">
        <f t="shared" si="3"/>
        <v>5</v>
      </c>
      <c r="J9" s="12">
        <f t="shared" si="3"/>
        <v>0</v>
      </c>
      <c r="K9" s="12">
        <f t="shared" si="3"/>
        <v>2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9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1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0</v>
      </c>
      <c r="F11" s="18">
        <f t="shared" ref="F11" si="7">F21+F38+F52+F29</f>
        <v>1</v>
      </c>
      <c r="G11" s="18">
        <f t="shared" ref="G11:P11" si="8">G21+G38+G52+G29</f>
        <v>0</v>
      </c>
      <c r="H11" s="18">
        <f t="shared" si="8"/>
        <v>1</v>
      </c>
      <c r="I11" s="18">
        <f t="shared" si="8"/>
        <v>4</v>
      </c>
      <c r="J11" s="18">
        <f t="shared" si="8"/>
        <v>0</v>
      </c>
      <c r="K11" s="18">
        <f t="shared" si="8"/>
        <v>2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8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0</v>
      </c>
      <c r="F12" s="21">
        <f t="shared" ref="F12" si="9">F13+F21</f>
        <v>1</v>
      </c>
      <c r="G12" s="21">
        <f t="shared" ref="G12:M12" si="10">G13+G21</f>
        <v>0</v>
      </c>
      <c r="H12" s="21">
        <f t="shared" si="10"/>
        <v>1</v>
      </c>
      <c r="I12" s="21">
        <f t="shared" si="10"/>
        <v>4</v>
      </c>
      <c r="J12" s="21">
        <f t="shared" si="10"/>
        <v>0</v>
      </c>
      <c r="K12" s="21">
        <f t="shared" si="10"/>
        <v>2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8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1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1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1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0</v>
      </c>
      <c r="F21" s="23">
        <f t="shared" ref="F21:H21" si="13">SUM(F22:F28)</f>
        <v>1</v>
      </c>
      <c r="G21" s="23">
        <f t="shared" si="13"/>
        <v>0</v>
      </c>
      <c r="H21" s="23">
        <f t="shared" si="13"/>
        <v>1</v>
      </c>
      <c r="I21" s="23">
        <f t="shared" ref="I21:M21" si="14">SUM(I22:I28)</f>
        <v>3</v>
      </c>
      <c r="J21" s="23">
        <f t="shared" si="14"/>
        <v>0</v>
      </c>
      <c r="K21" s="23">
        <f t="shared" si="14"/>
        <v>2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7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1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1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1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1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1</v>
      </c>
      <c r="G27" s="18">
        <v>0</v>
      </c>
      <c r="H27" s="18">
        <v>1</v>
      </c>
      <c r="I27" s="18">
        <v>3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5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1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0</v>
      </c>
      <c r="H45" s="21">
        <f t="shared" si="21"/>
        <v>0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0</v>
      </c>
      <c r="H52" s="23">
        <f t="shared" si="25"/>
        <v>0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H58" si="27">F59+F64</f>
        <v>2</v>
      </c>
      <c r="G58" s="12">
        <f t="shared" si="27"/>
        <v>2</v>
      </c>
      <c r="H58" s="12">
        <f t="shared" si="27"/>
        <v>2</v>
      </c>
      <c r="I58" s="12">
        <f t="shared" ref="I58:M58" si="28">I59+I64</f>
        <v>1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7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H59" si="29">SUM(F60:F63)</f>
        <v>2</v>
      </c>
      <c r="G59" s="23">
        <f t="shared" si="29"/>
        <v>2</v>
      </c>
      <c r="H59" s="23">
        <f t="shared" si="29"/>
        <v>2</v>
      </c>
      <c r="I59" s="23">
        <f t="shared" ref="I59:M59" si="30">SUM(I60:I63)</f>
        <v>1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7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2</v>
      </c>
      <c r="G62" s="18">
        <v>2</v>
      </c>
      <c r="H62" s="18">
        <v>2</v>
      </c>
      <c r="I62" s="18">
        <v>1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7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0</v>
      </c>
      <c r="G64" s="23">
        <f t="shared" si="31"/>
        <v>0</v>
      </c>
      <c r="H64" s="23">
        <f t="shared" si="31"/>
        <v>0</v>
      </c>
      <c r="I64" s="23">
        <f t="shared" ref="I64:M64" si="32">SUM(I65:I68)</f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H69" si="33">F70+F75</f>
        <v>0</v>
      </c>
      <c r="G69" s="12">
        <f t="shared" si="33"/>
        <v>0</v>
      </c>
      <c r="H69" s="12">
        <f t="shared" si="33"/>
        <v>0</v>
      </c>
      <c r="I69" s="12">
        <f t="shared" ref="I69:M69" si="34">I70+I75</f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H70" si="35">SUM(F71:F74)</f>
        <v>0</v>
      </c>
      <c r="G70" s="23">
        <f t="shared" si="35"/>
        <v>0</v>
      </c>
      <c r="H70" s="23">
        <f t="shared" si="35"/>
        <v>0</v>
      </c>
      <c r="I70" s="23">
        <f t="shared" ref="I70:M70" si="36">SUM(I71:I74)</f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0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0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H75" si="38">SUM(F76:F79)</f>
        <v>0</v>
      </c>
      <c r="G75" s="23">
        <f t="shared" si="38"/>
        <v>0</v>
      </c>
      <c r="H75" s="23">
        <f t="shared" si="38"/>
        <v>0</v>
      </c>
      <c r="I75" s="23">
        <f t="shared" ref="I75:M75" si="39">SUM(I76:I79)</f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H80" si="40">SUM(F81:F85)</f>
        <v>0</v>
      </c>
      <c r="G80" s="12">
        <f t="shared" si="40"/>
        <v>0</v>
      </c>
      <c r="H80" s="12">
        <f t="shared" si="40"/>
        <v>7</v>
      </c>
      <c r="I80" s="12">
        <f t="shared" ref="I80:N80" si="41">SUM(I81:I85)</f>
        <v>2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9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1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5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6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0</v>
      </c>
      <c r="H85" s="51">
        <f t="shared" si="43"/>
        <v>1</v>
      </c>
      <c r="I85" s="51">
        <f t="shared" ref="I85:P85" si="44">SUM(I86:I88)</f>
        <v>1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1</v>
      </c>
      <c r="I88" s="18">
        <v>1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1</v>
      </c>
      <c r="F91" s="12">
        <f t="shared" ref="F91:H91" si="45">F93</f>
        <v>4</v>
      </c>
      <c r="G91" s="12">
        <f t="shared" si="45"/>
        <v>3</v>
      </c>
      <c r="H91" s="12">
        <f t="shared" si="45"/>
        <v>12</v>
      </c>
      <c r="I91" s="12">
        <f t="shared" ref="I91:M91" si="46">I93</f>
        <v>1</v>
      </c>
      <c r="J91" s="12">
        <f t="shared" si="46"/>
        <v>1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22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1</v>
      </c>
      <c r="F93" s="55">
        <f t="shared" ref="F93" si="47">SUM(F94:F97)</f>
        <v>4</v>
      </c>
      <c r="G93" s="55">
        <f t="shared" ref="G93:H93" si="48">SUM(G94:G97)</f>
        <v>3</v>
      </c>
      <c r="H93" s="55">
        <f t="shared" si="48"/>
        <v>12</v>
      </c>
      <c r="I93" s="55">
        <f t="shared" ref="I93:M93" si="49">SUM(I94:I97)</f>
        <v>1</v>
      </c>
      <c r="J93" s="55">
        <f t="shared" si="49"/>
        <v>1</v>
      </c>
      <c r="K93" s="55">
        <f t="shared" si="49"/>
        <v>0</v>
      </c>
      <c r="L93" s="55">
        <f t="shared" si="49"/>
        <v>0</v>
      </c>
      <c r="M93" s="59">
        <f t="shared" si="49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22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1</v>
      </c>
      <c r="H94" s="18">
        <v>3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4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1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1</v>
      </c>
    </row>
    <row r="97" spans="1:17" x14ac:dyDescent="0.25">
      <c r="B97" s="15"/>
      <c r="C97" s="35" t="s">
        <v>62</v>
      </c>
      <c r="D97" s="34"/>
      <c r="E97" s="18">
        <v>1</v>
      </c>
      <c r="F97" s="18">
        <v>3</v>
      </c>
      <c r="G97" s="18">
        <v>2</v>
      </c>
      <c r="H97" s="18">
        <v>9</v>
      </c>
      <c r="I97" s="18">
        <v>1</v>
      </c>
      <c r="J97" s="18">
        <v>1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17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2085" topLeftCell="A67" activePane="bottomLeft"/>
      <selection activeCell="I95" sqref="I95"/>
      <selection pane="bottomLeft" activeCell="H74" sqref="H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69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15</v>
      </c>
      <c r="F8" s="9">
        <f t="shared" ref="F8" si="0">F9+F58+F69+F80+F89+F90+F91</f>
        <v>5</v>
      </c>
      <c r="G8" s="9">
        <f t="shared" ref="G8:M8" si="1">G9+G58+G69+G80+G89+G90+G91</f>
        <v>8</v>
      </c>
      <c r="H8" s="9">
        <f t="shared" si="1"/>
        <v>3</v>
      </c>
      <c r="I8" s="9">
        <f t="shared" si="1"/>
        <v>13</v>
      </c>
      <c r="J8" s="9">
        <f t="shared" si="1"/>
        <v>21</v>
      </c>
      <c r="K8" s="9">
        <f t="shared" si="1"/>
        <v>19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84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</v>
      </c>
      <c r="F9" s="12">
        <f t="shared" ref="F9" si="2">F10+F11</f>
        <v>4</v>
      </c>
      <c r="G9" s="12">
        <f t="shared" ref="G9:P9" si="3">G10+G11</f>
        <v>4</v>
      </c>
      <c r="H9" s="12">
        <f t="shared" si="3"/>
        <v>2</v>
      </c>
      <c r="I9" s="12">
        <f t="shared" si="3"/>
        <v>7</v>
      </c>
      <c r="J9" s="12">
        <f t="shared" si="3"/>
        <v>12</v>
      </c>
      <c r="K9" s="12">
        <f t="shared" si="3"/>
        <v>10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43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3</v>
      </c>
      <c r="K10" s="18">
        <f t="shared" si="6"/>
        <v>2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6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" si="7">F21+F38+F52+F29</f>
        <v>4</v>
      </c>
      <c r="G11" s="18">
        <f t="shared" ref="G11:P11" si="8">G21+G38+G52+G29</f>
        <v>4</v>
      </c>
      <c r="H11" s="18">
        <f t="shared" si="8"/>
        <v>2</v>
      </c>
      <c r="I11" s="18">
        <f t="shared" si="8"/>
        <v>7</v>
      </c>
      <c r="J11" s="18">
        <f t="shared" si="8"/>
        <v>9</v>
      </c>
      <c r="K11" s="18">
        <f t="shared" si="8"/>
        <v>8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37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</v>
      </c>
      <c r="F12" s="21">
        <f t="shared" ref="F12" si="9">F13+F21</f>
        <v>4</v>
      </c>
      <c r="G12" s="21">
        <f t="shared" ref="G12:M12" si="10">G13+G21</f>
        <v>4</v>
      </c>
      <c r="H12" s="21">
        <f t="shared" si="10"/>
        <v>2</v>
      </c>
      <c r="I12" s="21">
        <f t="shared" si="10"/>
        <v>7</v>
      </c>
      <c r="J12" s="21">
        <f t="shared" si="10"/>
        <v>12</v>
      </c>
      <c r="K12" s="21">
        <f t="shared" si="10"/>
        <v>10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43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0</v>
      </c>
      <c r="J13" s="23">
        <f t="shared" si="12"/>
        <v>3</v>
      </c>
      <c r="K13" s="23">
        <f t="shared" si="12"/>
        <v>2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6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1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2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3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3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1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1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" si="13">SUM(F22:F28)</f>
        <v>4</v>
      </c>
      <c r="G21" s="23">
        <f t="shared" ref="G21:M21" si="14">SUM(G22:G28)</f>
        <v>4</v>
      </c>
      <c r="H21" s="23">
        <f t="shared" si="14"/>
        <v>2</v>
      </c>
      <c r="I21" s="23">
        <f t="shared" si="14"/>
        <v>7</v>
      </c>
      <c r="J21" s="23">
        <f t="shared" si="14"/>
        <v>9</v>
      </c>
      <c r="K21" s="23">
        <f t="shared" si="14"/>
        <v>8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37</v>
      </c>
    </row>
    <row r="22" spans="1:17" x14ac:dyDescent="0.25">
      <c r="A22" s="14"/>
      <c r="B22" s="15"/>
      <c r="C22" s="35"/>
      <c r="D22" s="35" t="s">
        <v>23</v>
      </c>
      <c r="E22" s="18">
        <v>1</v>
      </c>
      <c r="F22" s="18">
        <v>3</v>
      </c>
      <c r="G22" s="18">
        <v>3</v>
      </c>
      <c r="H22" s="18">
        <v>1</v>
      </c>
      <c r="I22" s="18">
        <v>4</v>
      </c>
      <c r="J22" s="18">
        <v>8</v>
      </c>
      <c r="K22" s="18">
        <v>7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27</v>
      </c>
    </row>
    <row r="23" spans="1:17" x14ac:dyDescent="0.25">
      <c r="A23" s="14"/>
      <c r="B23" s="15"/>
      <c r="C23" s="35"/>
      <c r="D23" s="35" t="s">
        <v>24</v>
      </c>
      <c r="E23" s="60">
        <v>1</v>
      </c>
      <c r="F23" s="18">
        <v>0</v>
      </c>
      <c r="G23" s="18">
        <v>0</v>
      </c>
      <c r="H23" s="18">
        <v>0</v>
      </c>
      <c r="I23" s="18">
        <v>0</v>
      </c>
      <c r="J23" s="18">
        <v>1</v>
      </c>
      <c r="K23" s="18">
        <v>1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3</v>
      </c>
    </row>
    <row r="24" spans="1:17" x14ac:dyDescent="0.25">
      <c r="A24" s="14"/>
      <c r="B24" s="15"/>
      <c r="C24" s="35"/>
      <c r="D24" s="35" t="s">
        <v>25</v>
      </c>
      <c r="E24" s="60">
        <v>1</v>
      </c>
      <c r="F24" s="18">
        <v>1</v>
      </c>
      <c r="G24" s="18">
        <v>1</v>
      </c>
      <c r="H24" s="18">
        <v>0</v>
      </c>
      <c r="I24" s="18">
        <v>2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5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1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1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1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5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0</v>
      </c>
      <c r="I58" s="12">
        <f t="shared" si="28"/>
        <v>0</v>
      </c>
      <c r="J58" s="12">
        <f t="shared" si="28"/>
        <v>1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6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0</v>
      </c>
      <c r="I59" s="23">
        <f t="shared" si="30"/>
        <v>0</v>
      </c>
      <c r="J59" s="23">
        <f t="shared" si="30"/>
        <v>1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5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1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0</v>
      </c>
      <c r="G62" s="18">
        <v>0</v>
      </c>
      <c r="H62" s="18">
        <v>0</v>
      </c>
      <c r="I62" s="18">
        <v>0</v>
      </c>
      <c r="J62" s="18">
        <v>1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" si="33">F70+F75</f>
        <v>1</v>
      </c>
      <c r="G69" s="12">
        <f t="shared" ref="G69:M69" si="34">G70+G75</f>
        <v>2</v>
      </c>
      <c r="H69" s="12">
        <f t="shared" si="34"/>
        <v>0</v>
      </c>
      <c r="I69" s="12">
        <f t="shared" si="34"/>
        <v>1</v>
      </c>
      <c r="J69" s="12">
        <f t="shared" si="34"/>
        <v>1</v>
      </c>
      <c r="K69" s="12">
        <f t="shared" si="34"/>
        <v>1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7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" si="35">SUM(F71:F74)</f>
        <v>1</v>
      </c>
      <c r="G70" s="23">
        <f t="shared" ref="G70:M70" si="36">SUM(G71:G74)</f>
        <v>2</v>
      </c>
      <c r="H70" s="23">
        <f t="shared" si="36"/>
        <v>0</v>
      </c>
      <c r="I70" s="23">
        <f t="shared" si="36"/>
        <v>1</v>
      </c>
      <c r="J70" s="23">
        <f t="shared" si="36"/>
        <v>1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6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1</v>
      </c>
      <c r="G71" s="18">
        <v>1</v>
      </c>
      <c r="H71" s="18">
        <v>0</v>
      </c>
      <c r="I71" s="18">
        <v>1</v>
      </c>
      <c r="J71" s="18">
        <v>1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5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1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1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0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1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1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1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1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0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2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3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1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1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1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1</v>
      </c>
      <c r="I90" s="12">
        <v>1</v>
      </c>
      <c r="J90" s="12">
        <v>1</v>
      </c>
      <c r="K90" s="12">
        <v>3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6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</v>
      </c>
      <c r="F91" s="12">
        <f t="shared" ref="F91" si="44">F93</f>
        <v>0</v>
      </c>
      <c r="G91" s="12">
        <f t="shared" ref="G91:M91" si="45">G93</f>
        <v>2</v>
      </c>
      <c r="H91" s="12">
        <f t="shared" si="45"/>
        <v>0</v>
      </c>
      <c r="I91" s="12">
        <f t="shared" si="45"/>
        <v>4</v>
      </c>
      <c r="J91" s="12">
        <f t="shared" si="45"/>
        <v>6</v>
      </c>
      <c r="K91" s="12">
        <f t="shared" si="45"/>
        <v>3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19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</v>
      </c>
      <c r="F93" s="55">
        <f t="shared" ref="F93" si="46">SUM(F94:F97)</f>
        <v>0</v>
      </c>
      <c r="G93" s="55">
        <f t="shared" ref="G93:M93" si="47">SUM(G94:G97)</f>
        <v>2</v>
      </c>
      <c r="H93" s="55">
        <f t="shared" si="47"/>
        <v>0</v>
      </c>
      <c r="I93" s="55">
        <f t="shared" si="47"/>
        <v>4</v>
      </c>
      <c r="J93" s="55">
        <f t="shared" si="47"/>
        <v>6</v>
      </c>
      <c r="K93" s="55">
        <f t="shared" si="47"/>
        <v>3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19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2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0</v>
      </c>
      <c r="G97" s="18">
        <v>2</v>
      </c>
      <c r="H97" s="18">
        <v>0</v>
      </c>
      <c r="I97" s="18">
        <v>4</v>
      </c>
      <c r="J97" s="18">
        <v>4</v>
      </c>
      <c r="K97" s="18">
        <v>3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17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1800" topLeftCell="A67" activePane="bottomLeft"/>
      <selection activeCell="I97" sqref="I97"/>
      <selection pane="bottomLeft" activeCell="G71" sqref="G71:K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:M8" si="0">F9+F58+F69+F80+F89+F90+F91</f>
        <v>1</v>
      </c>
      <c r="G8" s="9">
        <f t="shared" si="0"/>
        <v>3</v>
      </c>
      <c r="H8" s="9">
        <f t="shared" si="0"/>
        <v>5</v>
      </c>
      <c r="I8" s="9">
        <f t="shared" si="0"/>
        <v>4</v>
      </c>
      <c r="J8" s="9">
        <f t="shared" si="0"/>
        <v>9</v>
      </c>
      <c r="K8" s="9">
        <f t="shared" si="0"/>
        <v>2</v>
      </c>
      <c r="L8" s="9">
        <f t="shared" si="0"/>
        <v>0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25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</v>
      </c>
      <c r="F9" s="12">
        <f t="shared" ref="F9:P9" si="1">F10+F11</f>
        <v>0</v>
      </c>
      <c r="G9" s="12">
        <f t="shared" si="1"/>
        <v>3</v>
      </c>
      <c r="H9" s="12">
        <f t="shared" si="1"/>
        <v>3</v>
      </c>
      <c r="I9" s="12">
        <f t="shared" si="1"/>
        <v>0</v>
      </c>
      <c r="J9" s="12">
        <f t="shared" si="1"/>
        <v>6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13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:M10" si="3">F13+F31+F46</f>
        <v>0</v>
      </c>
      <c r="G10" s="18">
        <f t="shared" si="3"/>
        <v>0</v>
      </c>
      <c r="H10" s="18">
        <f t="shared" si="3"/>
        <v>1</v>
      </c>
      <c r="I10" s="18">
        <f t="shared" si="3"/>
        <v>0</v>
      </c>
      <c r="J10" s="18">
        <f t="shared" si="3"/>
        <v>2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3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</v>
      </c>
      <c r="F11" s="18">
        <f t="shared" ref="F11:P11" si="4">F21+F38+F52+F29</f>
        <v>0</v>
      </c>
      <c r="G11" s="18">
        <f t="shared" si="4"/>
        <v>3</v>
      </c>
      <c r="H11" s="18">
        <f t="shared" si="4"/>
        <v>2</v>
      </c>
      <c r="I11" s="18">
        <f t="shared" si="4"/>
        <v>0</v>
      </c>
      <c r="J11" s="18">
        <f t="shared" si="4"/>
        <v>4</v>
      </c>
      <c r="K11" s="18">
        <f t="shared" si="4"/>
        <v>0</v>
      </c>
      <c r="L11" s="18">
        <f t="shared" si="4"/>
        <v>0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10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</v>
      </c>
      <c r="F12" s="21">
        <f t="shared" ref="F12:M12" si="5">F13+F21</f>
        <v>0</v>
      </c>
      <c r="G12" s="21">
        <f t="shared" si="5"/>
        <v>3</v>
      </c>
      <c r="H12" s="21">
        <f t="shared" si="5"/>
        <v>3</v>
      </c>
      <c r="I12" s="21">
        <f t="shared" si="5"/>
        <v>0</v>
      </c>
      <c r="J12" s="21">
        <f t="shared" si="5"/>
        <v>6</v>
      </c>
      <c r="K12" s="21">
        <f t="shared" si="5"/>
        <v>0</v>
      </c>
      <c r="L12" s="21">
        <f t="shared" si="5"/>
        <v>0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13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:M13" si="6">SUM(F14:F20)</f>
        <v>0</v>
      </c>
      <c r="G13" s="23">
        <f t="shared" si="6"/>
        <v>0</v>
      </c>
      <c r="H13" s="23">
        <f t="shared" si="6"/>
        <v>1</v>
      </c>
      <c r="I13" s="23">
        <f t="shared" si="6"/>
        <v>0</v>
      </c>
      <c r="J13" s="23">
        <f t="shared" si="6"/>
        <v>2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3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1</v>
      </c>
      <c r="I19" s="18">
        <v>0</v>
      </c>
      <c r="J19" s="18">
        <v>2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3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</v>
      </c>
      <c r="F21" s="23">
        <f t="shared" ref="F21:M21" si="7">SUM(F22:F28)</f>
        <v>0</v>
      </c>
      <c r="G21" s="23">
        <f t="shared" si="7"/>
        <v>3</v>
      </c>
      <c r="H21" s="23">
        <f t="shared" si="7"/>
        <v>2</v>
      </c>
      <c r="I21" s="23">
        <f t="shared" si="7"/>
        <v>0</v>
      </c>
      <c r="J21" s="23">
        <f t="shared" si="7"/>
        <v>4</v>
      </c>
      <c r="K21" s="23">
        <f t="shared" si="7"/>
        <v>0</v>
      </c>
      <c r="L21" s="23">
        <f t="shared" si="7"/>
        <v>0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10</v>
      </c>
    </row>
    <row r="22" spans="1:17" x14ac:dyDescent="0.25">
      <c r="A22" s="14"/>
      <c r="B22" s="15"/>
      <c r="C22" s="35"/>
      <c r="D22" s="35" t="s">
        <v>23</v>
      </c>
      <c r="E22" s="18">
        <v>1</v>
      </c>
      <c r="F22" s="18">
        <v>0</v>
      </c>
      <c r="G22" s="18">
        <v>2</v>
      </c>
      <c r="H22" s="18">
        <v>2</v>
      </c>
      <c r="I22" s="18">
        <v>0</v>
      </c>
      <c r="J22" s="18">
        <v>4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9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0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1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1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M58" si="14">F59+F64</f>
        <v>0</v>
      </c>
      <c r="G58" s="12">
        <f t="shared" si="14"/>
        <v>0</v>
      </c>
      <c r="H58" s="12">
        <f t="shared" si="14"/>
        <v>0</v>
      </c>
      <c r="I58" s="12">
        <f t="shared" si="14"/>
        <v>0</v>
      </c>
      <c r="J58" s="12">
        <f t="shared" si="14"/>
        <v>0</v>
      </c>
      <c r="K58" s="12">
        <f t="shared" si="14"/>
        <v>1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1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M59" si="15">SUM(F60:F63)</f>
        <v>0</v>
      </c>
      <c r="G59" s="23">
        <f t="shared" si="15"/>
        <v>0</v>
      </c>
      <c r="H59" s="23">
        <f t="shared" si="15"/>
        <v>0</v>
      </c>
      <c r="I59" s="23">
        <f t="shared" si="15"/>
        <v>0</v>
      </c>
      <c r="J59" s="23">
        <f t="shared" si="15"/>
        <v>0</v>
      </c>
      <c r="K59" s="23">
        <f t="shared" si="15"/>
        <v>1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1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1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1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M64" si="16">SUM(F65:F68)</f>
        <v>0</v>
      </c>
      <c r="G64" s="23">
        <f t="shared" si="16"/>
        <v>0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M69" si="17">F70+F75</f>
        <v>0</v>
      </c>
      <c r="G69" s="12">
        <f t="shared" si="17"/>
        <v>0</v>
      </c>
      <c r="H69" s="12">
        <f t="shared" si="17"/>
        <v>1</v>
      </c>
      <c r="I69" s="12">
        <f t="shared" si="17"/>
        <v>0</v>
      </c>
      <c r="J69" s="12">
        <f t="shared" si="17"/>
        <v>1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2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M70" si="18">SUM(F71:F74)</f>
        <v>0</v>
      </c>
      <c r="G70" s="23">
        <f t="shared" si="18"/>
        <v>0</v>
      </c>
      <c r="H70" s="23">
        <f t="shared" si="18"/>
        <v>1</v>
      </c>
      <c r="I70" s="23">
        <f t="shared" si="18"/>
        <v>0</v>
      </c>
      <c r="J70" s="23">
        <f t="shared" si="18"/>
        <v>1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2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1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1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1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1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M75" si="20">SUM(F76:F79)</f>
        <v>0</v>
      </c>
      <c r="G75" s="23">
        <f t="shared" si="20"/>
        <v>0</v>
      </c>
      <c r="H75" s="23">
        <f t="shared" si="20"/>
        <v>0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N80" si="21">SUM(F81:F85)</f>
        <v>0</v>
      </c>
      <c r="G80" s="12">
        <f t="shared" si="21"/>
        <v>0</v>
      </c>
      <c r="H80" s="12">
        <f t="shared" si="21"/>
        <v>0</v>
      </c>
      <c r="I80" s="12">
        <f t="shared" si="21"/>
        <v>0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0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0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0</v>
      </c>
      <c r="F91" s="12">
        <f t="shared" ref="F91:M91" si="23">F93</f>
        <v>1</v>
      </c>
      <c r="G91" s="12">
        <f t="shared" si="23"/>
        <v>0</v>
      </c>
      <c r="H91" s="12">
        <f t="shared" si="23"/>
        <v>1</v>
      </c>
      <c r="I91" s="12">
        <f t="shared" si="23"/>
        <v>3</v>
      </c>
      <c r="J91" s="12">
        <f t="shared" si="23"/>
        <v>2</v>
      </c>
      <c r="K91" s="12">
        <f t="shared" si="23"/>
        <v>1</v>
      </c>
      <c r="L91" s="12">
        <f t="shared" si="23"/>
        <v>0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8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0</v>
      </c>
      <c r="F93" s="55">
        <f t="shared" ref="F93:M93" si="24">SUM(F94:F97)</f>
        <v>1</v>
      </c>
      <c r="G93" s="55">
        <f t="shared" si="24"/>
        <v>0</v>
      </c>
      <c r="H93" s="55">
        <f t="shared" si="24"/>
        <v>1</v>
      </c>
      <c r="I93" s="55">
        <f t="shared" si="24"/>
        <v>3</v>
      </c>
      <c r="J93" s="55">
        <f t="shared" si="24"/>
        <v>2</v>
      </c>
      <c r="K93" s="55">
        <f t="shared" si="24"/>
        <v>1</v>
      </c>
      <c r="L93" s="55">
        <f t="shared" si="24"/>
        <v>0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8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1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0</v>
      </c>
      <c r="F97" s="18">
        <v>1</v>
      </c>
      <c r="G97" s="18">
        <v>0</v>
      </c>
      <c r="H97" s="18">
        <v>1</v>
      </c>
      <c r="I97" s="18">
        <v>3</v>
      </c>
      <c r="J97" s="18">
        <v>1</v>
      </c>
      <c r="K97" s="18">
        <v>1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7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ESTADO</vt:lpstr>
      <vt:lpstr>COLIMA</vt:lpstr>
      <vt:lpstr>VILLA DE ALVAREZ</vt:lpstr>
      <vt:lpstr>TECOMAN</vt:lpstr>
      <vt:lpstr>ARMERIA</vt:lpstr>
      <vt:lpstr>MANZANILLO</vt:lpstr>
      <vt:lpstr>IXTLAHUACAN</vt:lpstr>
      <vt:lpstr>COQUIMATLAN</vt:lpstr>
      <vt:lpstr>MINATITLAN</vt:lpstr>
      <vt:lpstr>COMALA</vt:lpstr>
      <vt:lpstr>CUAUHTEMOC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Usuario de Windows</cp:lastModifiedBy>
  <cp:lastPrinted>2016-03-01T01:12:16Z</cp:lastPrinted>
  <dcterms:created xsi:type="dcterms:W3CDTF">2011-04-14T01:36:57Z</dcterms:created>
  <dcterms:modified xsi:type="dcterms:W3CDTF">2017-01-24T02:12:51Z</dcterms:modified>
</cp:coreProperties>
</file>